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7280" windowHeight="10905" activeTab="0"/>
  </bookViews>
  <sheets>
    <sheet name="Свод расходов" sheetId="1" r:id="rId1"/>
    <sheet name="Отчет о совместимости" sheetId="2" state="hidden" r:id="rId2"/>
  </sheets>
  <definedNames>
    <definedName name="_xlnm.Print_Titles" localSheetId="0">'Свод расходов'!$3:$3</definedName>
    <definedName name="_xlnm.Print_Area" localSheetId="0">'Свод расходов'!$G$1:$P$35</definedName>
  </definedNames>
  <calcPr fullCalcOnLoad="1"/>
</workbook>
</file>

<file path=xl/sharedStrings.xml><?xml version="1.0" encoding="utf-8"?>
<sst xmlns="http://schemas.openxmlformats.org/spreadsheetml/2006/main" count="77" uniqueCount="77">
  <si>
    <t>Рз Пр</t>
  </si>
  <si>
    <t>Рз(код)</t>
  </si>
  <si>
    <t>Код</t>
  </si>
  <si>
    <t>Поддержка неработающих пенсионеров в подведомственных учреждениях</t>
  </si>
  <si>
    <t>Финансирование дорожного хозяйства в муниципальных образованиях</t>
  </si>
  <si>
    <t>Льготы отдельным категориям граждан в транспорте общего пользования</t>
  </si>
  <si>
    <t>Проезд лиц, больных туберкулезом</t>
  </si>
  <si>
    <t>Льготы по проезду детей из многодетных семей, обучающихся в школах</t>
  </si>
  <si>
    <t>Льготы обучающимся и студентам в автотранспорте общего пользования</t>
  </si>
  <si>
    <t>.24.1.02.72420</t>
  </si>
  <si>
    <t>.24.1.03.72420</t>
  </si>
  <si>
    <t>.24.1.03.72430</t>
  </si>
  <si>
    <t>.24.1.04.72420</t>
  </si>
  <si>
    <t>.24.1.05.72440</t>
  </si>
  <si>
    <t>.24.2.01.72460</t>
  </si>
  <si>
    <t>.24.5.01.72500</t>
  </si>
  <si>
    <t>Льготы детям и обучающимся по проезду в пригородном ж/д транспорте</t>
  </si>
  <si>
    <t>.24.5.01.72540</t>
  </si>
  <si>
    <t>.24.5.01.72550</t>
  </si>
  <si>
    <t>.24.5.01.72560</t>
  </si>
  <si>
    <t>.24.5.01.72570</t>
  </si>
  <si>
    <t>Регулирование тарифов на транспорте межмуниципального сообщения</t>
  </si>
  <si>
    <t>.24.5.02.72600</t>
  </si>
  <si>
    <t>.24.5.03.72580</t>
  </si>
  <si>
    <t>.24.5.04.72530</t>
  </si>
  <si>
    <t>.24.5.02.75180</t>
  </si>
  <si>
    <t>Субсидия Яроблтранскому на капремонт зданий автовокзалов</t>
  </si>
  <si>
    <t>Разработка проектов строительства и реконструкции региональных дорог</t>
  </si>
  <si>
    <t>Субсидия Яробтранскому на госзадание</t>
  </si>
  <si>
    <t>Наименование расходов</t>
  </si>
  <si>
    <t>.24.1.01.72420</t>
  </si>
  <si>
    <t>Паспортизация региональных автодорог, проектирование безопасности</t>
  </si>
  <si>
    <t>Деятельность государственных учреждений в дорожном хозяйстве</t>
  </si>
  <si>
    <t>Обеспечение безопасности дорожного движения на региональных дорогах</t>
  </si>
  <si>
    <t>.24.1.05.75310</t>
  </si>
  <si>
    <t>Содержание местных дорог общего пользования в г. Ярославле</t>
  </si>
  <si>
    <t>Строительство и реконструкция региональных автодорог</t>
  </si>
  <si>
    <t>Мобилизационная готовность экономики в сфере транспорта</t>
  </si>
  <si>
    <t>.24.2.03.72470</t>
  </si>
  <si>
    <t>Проектирование ремонта и содержания региональных дорог</t>
  </si>
  <si>
    <t>Ремонт дорог городской агломерации г. Ярославля</t>
  </si>
  <si>
    <t>.24.1.03.74700</t>
  </si>
  <si>
    <t>Капремонт и ремонт муниципальных дорожных объектов</t>
  </si>
  <si>
    <t>.24.2.02.72460</t>
  </si>
  <si>
    <t>Строительство и реконструкция муниципальных дорог</t>
  </si>
  <si>
    <t>.24.4.04.75000</t>
  </si>
  <si>
    <t>Увеличение уставного капитала аэропорта Туношна</t>
  </si>
  <si>
    <t>Отчет о совместимости для 6.3-Таблица расходов по статьям.xls</t>
  </si>
  <si>
    <t>Дата отчета: 30.01.2018 17:06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</si>
  <si>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</si>
  <si>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</si>
  <si>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</si>
  <si>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</si>
  <si>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</si>
  <si>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>Excel 97-2003</t>
  </si>
  <si>
    <t>.24.6.01.53900 .24.6.01.73900</t>
  </si>
  <si>
    <t>Содержание и ремонт региональных автодорог, имеющих полный износ</t>
  </si>
  <si>
    <t>Реконструкция уникальных искусственных дорожных сооружений</t>
  </si>
  <si>
    <t>.24.1.05.53900 .24.1.05.75620</t>
  </si>
  <si>
    <t>.24.2.03.R3900</t>
  </si>
  <si>
    <t>.24.1.06.53900</t>
  </si>
  <si>
    <t>Ремонт местных дорог</t>
  </si>
  <si>
    <t>План на 2018 год (от 03.10.2018)</t>
  </si>
  <si>
    <t>Проект на 2018 год</t>
  </si>
  <si>
    <t>Проект на 2019 год</t>
  </si>
  <si>
    <t>от 65,3 млн. руб. (более 0,1% от общего объема расходов)</t>
  </si>
  <si>
    <t>менее 65,3 млн. руб. (менее 0,1% от общего объема расходов)</t>
  </si>
  <si>
    <t>Всего расходов</t>
  </si>
  <si>
    <t>24.0.00.00000</t>
  </si>
  <si>
    <t>Расходы областного бюджета на госпрограмму по ДОРОГАМ И ТРАНСПОРТУ по целевым статьям в проекте на 2019 год с учетом поправок Губернатора области (руб.)</t>
  </si>
  <si>
    <t>Поправки Губернатора к законопроекту</t>
  </si>
  <si>
    <t>.24.6.01.76410</t>
  </si>
  <si>
    <t>Приведение в нормативное состояние региональных дорог</t>
  </si>
  <si>
    <t>Приведение в нормативное состояние региональных и местных дорог</t>
  </si>
  <si>
    <t>.24.6.R1.53930</t>
  </si>
  <si>
    <t>СПРАВОЧНО: Первая ред. плана на 2018 г.</t>
  </si>
  <si>
    <t xml:space="preserve">Проект на 2019 год с учетом поправок Губер.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</si>
</sst>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\-#,##0.0"/>
    <numFmt numFmtId="173" formatCode="#,##0;[Red]\-#,##0;\ "/>
    <numFmt numFmtId="174" formatCode="00"/>
    <numFmt numFmtId="175" formatCode="0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 ;[Red]\-#,##0\ "/>
    <numFmt numFmtId="182" formatCode="0_ ;[Red]\-0\ "/>
    <numFmt numFmtId="183" formatCode="0.00_ ;[Red]\-0.00\ "/>
    <numFmt numFmtId="184" formatCode="#,##0;[Red]\-#,##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0"/>
      <name val="Arial"/>
      <family val="2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i/>
      <sz val="12"/>
      <color indexed="8"/>
      <name val="Calibri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3" fillId="0" borderId="0" xfId="53" applyFont="1" applyFill="1" applyProtection="1">
      <alignment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6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175" fontId="8" fillId="0" borderId="11" xfId="53" applyNumberFormat="1" applyFont="1" applyFill="1" applyBorder="1" applyAlignment="1" applyProtection="1">
      <alignment horizontal="left" vertical="top" wrapText="1"/>
      <protection hidden="1"/>
    </xf>
    <xf numFmtId="0" fontId="7" fillId="0" borderId="14" xfId="53" applyNumberFormat="1" applyFont="1" applyFill="1" applyBorder="1" applyAlignment="1" applyProtection="1">
      <alignment vertical="top"/>
      <protection hidden="1"/>
    </xf>
    <xf numFmtId="175" fontId="7" fillId="0" borderId="11" xfId="53" applyNumberFormat="1" applyFont="1" applyFill="1" applyBorder="1" applyAlignment="1" applyProtection="1">
      <alignment vertical="top" wrapText="1"/>
      <protection hidden="1"/>
    </xf>
    <xf numFmtId="174" fontId="7" fillId="0" borderId="11" xfId="53" applyNumberFormat="1" applyFont="1" applyFill="1" applyBorder="1" applyAlignment="1" applyProtection="1">
      <alignment horizontal="right" vertical="top"/>
      <protection hidden="1"/>
    </xf>
    <xf numFmtId="175" fontId="7" fillId="0" borderId="10" xfId="53" applyNumberFormat="1" applyFont="1" applyFill="1" applyBorder="1" applyAlignment="1" applyProtection="1">
      <alignment horizontal="center" vertical="top"/>
      <protection hidden="1"/>
    </xf>
    <xf numFmtId="0" fontId="9" fillId="0" borderId="0" xfId="53" applyFont="1" applyProtection="1">
      <alignment/>
      <protection hidden="1"/>
    </xf>
    <xf numFmtId="0" fontId="9" fillId="0" borderId="0" xfId="53" applyFont="1">
      <alignment/>
      <protection/>
    </xf>
    <xf numFmtId="0" fontId="8" fillId="0" borderId="14" xfId="53" applyNumberFormat="1" applyFont="1" applyFill="1" applyBorder="1" applyAlignment="1" applyProtection="1">
      <alignment vertical="top"/>
      <protection hidden="1"/>
    </xf>
    <xf numFmtId="175" fontId="8" fillId="0" borderId="11" xfId="53" applyNumberFormat="1" applyFont="1" applyFill="1" applyBorder="1" applyAlignment="1" applyProtection="1">
      <alignment vertical="top" wrapText="1"/>
      <protection hidden="1"/>
    </xf>
    <xf numFmtId="174" fontId="8" fillId="0" borderId="11" xfId="53" applyNumberFormat="1" applyFont="1" applyFill="1" applyBorder="1" applyAlignment="1" applyProtection="1">
      <alignment horizontal="right" vertical="top"/>
      <protection hidden="1"/>
    </xf>
    <xf numFmtId="175" fontId="8" fillId="0" borderId="11" xfId="53" applyNumberFormat="1" applyFont="1" applyFill="1" applyBorder="1" applyAlignment="1" applyProtection="1">
      <alignment horizontal="center" vertical="top"/>
      <protection hidden="1"/>
    </xf>
    <xf numFmtId="175" fontId="7" fillId="0" borderId="11" xfId="53" applyNumberFormat="1" applyFont="1" applyFill="1" applyBorder="1" applyAlignment="1" applyProtection="1">
      <alignment horizontal="center" vertical="top"/>
      <protection hidden="1"/>
    </xf>
    <xf numFmtId="0" fontId="8" fillId="0" borderId="11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1" xfId="53" applyNumberFormat="1" applyFont="1" applyFill="1" applyBorder="1" applyAlignment="1" applyProtection="1">
      <alignment horizontal="left" vertical="justify" wrapText="1"/>
      <protection hidden="1"/>
    </xf>
    <xf numFmtId="0" fontId="2" fillId="0" borderId="0" xfId="53" applyAlignment="1">
      <alignment vertical="justify"/>
      <protection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181" fontId="8" fillId="0" borderId="11" xfId="53" applyNumberFormat="1" applyFont="1" applyFill="1" applyBorder="1" applyAlignment="1" applyProtection="1">
      <alignment horizontal="right" vertical="top" wrapText="1"/>
      <protection hidden="1"/>
    </xf>
    <xf numFmtId="0" fontId="57" fillId="0" borderId="11" xfId="0" applyNumberFormat="1" applyFont="1" applyBorder="1" applyAlignment="1">
      <alignment horizontal="center" vertical="center" wrapText="1"/>
    </xf>
    <xf numFmtId="181" fontId="8" fillId="0" borderId="11" xfId="53" applyNumberFormat="1" applyFont="1" applyFill="1" applyBorder="1" applyAlignment="1" applyProtection="1">
      <alignment horizontal="right" vertical="top"/>
      <protection hidden="1"/>
    </xf>
    <xf numFmtId="0" fontId="58" fillId="0" borderId="11" xfId="0" applyFont="1" applyBorder="1" applyAlignment="1">
      <alignment horizontal="center"/>
    </xf>
    <xf numFmtId="175" fontId="10" fillId="0" borderId="11" xfId="53" applyNumberFormat="1" applyFont="1" applyFill="1" applyBorder="1" applyAlignment="1" applyProtection="1">
      <alignment horizontal="center" vertical="top" wrapText="1"/>
      <protection hidden="1"/>
    </xf>
    <xf numFmtId="175" fontId="5" fillId="0" borderId="11" xfId="53" applyNumberFormat="1" applyFont="1" applyFill="1" applyBorder="1" applyAlignment="1" applyProtection="1">
      <alignment horizontal="center" vertical="top" wrapText="1"/>
      <protection hidden="1"/>
    </xf>
    <xf numFmtId="181" fontId="59" fillId="0" borderId="11" xfId="0" applyNumberFormat="1" applyFont="1" applyBorder="1" applyAlignment="1">
      <alignment horizontal="center"/>
    </xf>
    <xf numFmtId="181" fontId="6" fillId="0" borderId="11" xfId="53" applyNumberFormat="1" applyFont="1" applyFill="1" applyBorder="1" applyAlignment="1" applyProtection="1">
      <alignment horizontal="center" vertical="top" wrapText="1"/>
      <protection hidden="1"/>
    </xf>
    <xf numFmtId="181" fontId="8" fillId="0" borderId="15" xfId="53" applyNumberFormat="1" applyFont="1" applyFill="1" applyBorder="1" applyAlignment="1" applyProtection="1">
      <alignment horizontal="right" vertical="top"/>
      <protection hidden="1"/>
    </xf>
    <xf numFmtId="181" fontId="8" fillId="0" borderId="15" xfId="53" applyNumberFormat="1" applyFont="1" applyFill="1" applyBorder="1" applyAlignment="1" applyProtection="1">
      <alignment horizontal="right" vertical="top" wrapText="1"/>
      <protection hidden="1"/>
    </xf>
    <xf numFmtId="181" fontId="59" fillId="0" borderId="15" xfId="0" applyNumberFormat="1" applyFont="1" applyBorder="1" applyAlignment="1">
      <alignment horizontal="center"/>
    </xf>
    <xf numFmtId="0" fontId="4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4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181" fontId="6" fillId="0" borderId="15" xfId="53" applyNumberFormat="1" applyFont="1" applyFill="1" applyBorder="1" applyAlignment="1" applyProtection="1">
      <alignment horizontal="center" vertical="top" wrapText="1"/>
      <protection hidden="1"/>
    </xf>
    <xf numFmtId="0" fontId="11" fillId="0" borderId="11" xfId="0" applyNumberFormat="1" applyFont="1" applyBorder="1" applyAlignment="1">
      <alignment horizontal="center" vertical="center" wrapText="1"/>
    </xf>
    <xf numFmtId="181" fontId="9" fillId="0" borderId="0" xfId="53" applyNumberFormat="1" applyFont="1" applyProtection="1">
      <alignment/>
      <protection hidden="1"/>
    </xf>
    <xf numFmtId="181" fontId="12" fillId="0" borderId="15" xfId="53" applyNumberFormat="1" applyFont="1" applyFill="1" applyBorder="1" applyAlignment="1" applyProtection="1">
      <alignment horizontal="right" vertical="top" wrapText="1"/>
      <protection hidden="1"/>
    </xf>
    <xf numFmtId="175" fontId="12" fillId="0" borderId="11" xfId="53" applyNumberFormat="1" applyFont="1" applyFill="1" applyBorder="1" applyAlignment="1" applyProtection="1">
      <alignment horizontal="left" vertical="top" wrapText="1"/>
      <protection hidden="1"/>
    </xf>
    <xf numFmtId="181" fontId="12" fillId="0" borderId="11" xfId="53" applyNumberFormat="1" applyFont="1" applyFill="1" applyBorder="1" applyAlignment="1" applyProtection="1">
      <alignment horizontal="right" vertical="top" wrapText="1"/>
      <protection hidden="1"/>
    </xf>
    <xf numFmtId="0" fontId="3" fillId="0" borderId="0" xfId="53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175" fontId="8" fillId="0" borderId="19" xfId="53" applyNumberFormat="1" applyFont="1" applyFill="1" applyBorder="1" applyAlignment="1" applyProtection="1">
      <alignment horizontal="left" vertical="top" wrapText="1"/>
      <protection hidden="1"/>
    </xf>
    <xf numFmtId="0" fontId="0" fillId="0" borderId="19" xfId="0" applyBorder="1" applyAlignment="1">
      <alignment/>
    </xf>
    <xf numFmtId="0" fontId="10" fillId="0" borderId="10" xfId="53" applyNumberFormat="1" applyFont="1" applyFill="1" applyBorder="1" applyAlignment="1" applyProtection="1">
      <alignment horizontal="center" vertical="center" wrapText="1"/>
      <protection hidden="1"/>
    </xf>
    <xf numFmtId="181" fontId="35" fillId="0" borderId="11" xfId="53" applyNumberFormat="1" applyFont="1" applyFill="1" applyBorder="1" applyAlignment="1" applyProtection="1">
      <alignment horizontal="center" vertical="top" wrapText="1"/>
      <protection hidden="1"/>
    </xf>
    <xf numFmtId="181" fontId="10" fillId="0" borderId="11" xfId="53" applyNumberFormat="1" applyFont="1" applyFill="1" applyBorder="1" applyAlignment="1" applyProtection="1">
      <alignment horizontal="center" vertical="top" wrapText="1"/>
      <protection hidden="1"/>
    </xf>
    <xf numFmtId="181" fontId="36" fillId="0" borderId="11" xfId="53" applyNumberFormat="1" applyFont="1" applyFill="1" applyBorder="1" applyAlignment="1" applyProtection="1">
      <alignment horizontal="right" vertical="top" wrapText="1"/>
      <protection hidden="1"/>
    </xf>
    <xf numFmtId="181" fontId="36" fillId="0" borderId="11" xfId="53" applyNumberFormat="1" applyFont="1" applyFill="1" applyBorder="1" applyAlignment="1" applyProtection="1">
      <alignment horizontal="right" vertical="top"/>
      <protection hidden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GridLines="0" tabSelected="1" view="pageBreakPreview" zoomScaleSheetLayoutView="100" workbookViewId="0" topLeftCell="G1">
      <selection activeCell="G3" sqref="G3"/>
    </sheetView>
  </sheetViews>
  <sheetFormatPr defaultColWidth="9.140625" defaultRowHeight="15"/>
  <cols>
    <col min="1" max="6" width="0" style="1" hidden="1" customWidth="1"/>
    <col min="7" max="7" width="14.140625" style="1" customWidth="1"/>
    <col min="8" max="8" width="74.00390625" style="25" customWidth="1"/>
    <col min="9" max="9" width="17.00390625" style="17" customWidth="1"/>
    <col min="10" max="11" width="16.00390625" style="1" hidden="1" customWidth="1"/>
    <col min="12" max="12" width="16.140625" style="1" customWidth="1"/>
    <col min="13" max="13" width="15.140625" style="1" customWidth="1"/>
    <col min="14" max="14" width="17.00390625" style="1" customWidth="1"/>
    <col min="15" max="15" width="17.8515625" style="1" hidden="1" customWidth="1"/>
    <col min="16" max="16" width="5.421875" style="1" customWidth="1"/>
    <col min="17" max="17" width="14.57421875" style="1" customWidth="1"/>
    <col min="18" max="18" width="16.7109375" style="1" customWidth="1"/>
    <col min="19" max="16384" width="9.140625" style="1" customWidth="1"/>
  </cols>
  <sheetData>
    <row r="1" spans="1:17" ht="3.75" customHeight="1">
      <c r="A1" s="4"/>
      <c r="B1" s="4"/>
      <c r="C1" s="4"/>
      <c r="D1" s="4"/>
      <c r="E1" s="4"/>
      <c r="F1" s="4"/>
      <c r="G1" s="52"/>
      <c r="H1" s="53"/>
      <c r="I1" s="53"/>
      <c r="J1" s="53"/>
      <c r="K1" s="53"/>
      <c r="L1" s="53"/>
      <c r="M1" s="53"/>
      <c r="N1" s="53"/>
      <c r="O1" s="53"/>
      <c r="P1" s="2"/>
      <c r="Q1" s="2"/>
    </row>
    <row r="2" spans="1:17" ht="52.5" customHeight="1">
      <c r="A2" s="4"/>
      <c r="B2" s="4"/>
      <c r="C2" s="4"/>
      <c r="D2" s="4"/>
      <c r="E2" s="54" t="s">
        <v>69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2"/>
      <c r="Q2" s="2"/>
    </row>
    <row r="3" spans="1:17" ht="57" customHeight="1">
      <c r="A3" s="7"/>
      <c r="B3" s="6" t="s">
        <v>1</v>
      </c>
      <c r="C3" s="6" t="s">
        <v>0</v>
      </c>
      <c r="D3" s="5"/>
      <c r="E3" s="10"/>
      <c r="F3" s="9"/>
      <c r="G3" s="8" t="s">
        <v>2</v>
      </c>
      <c r="H3" s="8" t="s">
        <v>29</v>
      </c>
      <c r="I3" s="57" t="s">
        <v>75</v>
      </c>
      <c r="J3" s="26" t="s">
        <v>63</v>
      </c>
      <c r="K3" s="26" t="s">
        <v>62</v>
      </c>
      <c r="L3" s="28" t="s">
        <v>64</v>
      </c>
      <c r="M3" s="28" t="s">
        <v>70</v>
      </c>
      <c r="N3" s="47" t="s">
        <v>76</v>
      </c>
      <c r="O3" s="47"/>
      <c r="P3" s="3"/>
      <c r="Q3" s="3"/>
    </row>
    <row r="4" spans="1:17" s="17" customFormat="1" ht="17.25" customHeight="1">
      <c r="A4" s="18"/>
      <c r="B4" s="19"/>
      <c r="C4" s="19"/>
      <c r="D4" s="19"/>
      <c r="E4" s="20"/>
      <c r="F4" s="21"/>
      <c r="G4" s="50" t="s">
        <v>68</v>
      </c>
      <c r="H4" s="50" t="s">
        <v>67</v>
      </c>
      <c r="I4" s="58">
        <f>SUM(I6:I33)</f>
        <v>5334182455</v>
      </c>
      <c r="J4" s="51">
        <v>5342182455</v>
      </c>
      <c r="K4" s="49">
        <v>7491294779</v>
      </c>
      <c r="L4" s="49">
        <v>5899855438</v>
      </c>
      <c r="M4" s="49">
        <f>SUM(M6:M33)</f>
        <v>849453266</v>
      </c>
      <c r="N4" s="49">
        <f>L4+M4</f>
        <v>6749308704</v>
      </c>
      <c r="O4" s="49"/>
      <c r="P4" s="16"/>
      <c r="Q4" s="16"/>
    </row>
    <row r="5" spans="1:17" s="17" customFormat="1" ht="17.25" customHeight="1">
      <c r="A5" s="18"/>
      <c r="B5" s="19"/>
      <c r="C5" s="19"/>
      <c r="D5" s="19"/>
      <c r="E5" s="20"/>
      <c r="F5" s="21"/>
      <c r="G5" s="32"/>
      <c r="H5" s="31" t="s">
        <v>65</v>
      </c>
      <c r="I5" s="59"/>
      <c r="J5" s="34"/>
      <c r="K5" s="46"/>
      <c r="L5" s="36"/>
      <c r="M5" s="36"/>
      <c r="N5" s="36"/>
      <c r="O5" s="36"/>
      <c r="P5" s="16"/>
      <c r="Q5" s="16"/>
    </row>
    <row r="6" spans="1:18" s="17" customFormat="1" ht="14.25" customHeight="1">
      <c r="A6" s="18"/>
      <c r="B6" s="19"/>
      <c r="C6" s="19"/>
      <c r="D6" s="19"/>
      <c r="E6" s="20"/>
      <c r="F6" s="21"/>
      <c r="G6" s="11" t="s">
        <v>30</v>
      </c>
      <c r="H6" s="23" t="s">
        <v>56</v>
      </c>
      <c r="I6" s="60">
        <v>2514575901</v>
      </c>
      <c r="J6" s="27">
        <v>2514575901</v>
      </c>
      <c r="K6" s="36">
        <v>2847179862</v>
      </c>
      <c r="L6" s="36">
        <v>1955388600</v>
      </c>
      <c r="M6" s="36">
        <v>-102994068</v>
      </c>
      <c r="N6" s="36">
        <f aca="true" t="shared" si="0" ref="N5:N33">L6+M6</f>
        <v>1852394532</v>
      </c>
      <c r="O6" s="36"/>
      <c r="P6" s="16"/>
      <c r="Q6" s="16"/>
      <c r="R6" s="16"/>
    </row>
    <row r="7" spans="1:18" s="17" customFormat="1" ht="15.75" customHeight="1">
      <c r="A7" s="18"/>
      <c r="B7" s="19"/>
      <c r="C7" s="19"/>
      <c r="D7" s="19"/>
      <c r="E7" s="20"/>
      <c r="F7" s="21"/>
      <c r="G7" s="11" t="s">
        <v>11</v>
      </c>
      <c r="H7" s="23" t="s">
        <v>32</v>
      </c>
      <c r="I7" s="60">
        <v>98300000</v>
      </c>
      <c r="J7" s="27">
        <v>98300000</v>
      </c>
      <c r="K7" s="36">
        <v>100000000</v>
      </c>
      <c r="L7" s="36">
        <v>190000000</v>
      </c>
      <c r="M7" s="36"/>
      <c r="N7" s="36">
        <f t="shared" si="0"/>
        <v>190000000</v>
      </c>
      <c r="O7" s="36"/>
      <c r="P7" s="16"/>
      <c r="Q7" s="16"/>
      <c r="R7" s="48"/>
    </row>
    <row r="8" spans="1:18" s="17" customFormat="1" ht="15.75" customHeight="1">
      <c r="A8" s="18"/>
      <c r="B8" s="19"/>
      <c r="C8" s="19"/>
      <c r="D8" s="19"/>
      <c r="E8" s="20"/>
      <c r="F8" s="21"/>
      <c r="G8" s="11" t="s">
        <v>12</v>
      </c>
      <c r="H8" s="23" t="s">
        <v>33</v>
      </c>
      <c r="I8" s="60">
        <v>50000000</v>
      </c>
      <c r="J8" s="27">
        <v>50000000</v>
      </c>
      <c r="K8" s="36">
        <v>46979933</v>
      </c>
      <c r="L8" s="36">
        <v>100000000</v>
      </c>
      <c r="M8" s="36">
        <v>-21789166</v>
      </c>
      <c r="N8" s="36">
        <f t="shared" si="0"/>
        <v>78210834</v>
      </c>
      <c r="O8" s="36"/>
      <c r="P8" s="16"/>
      <c r="Q8" s="16"/>
      <c r="R8" s="48"/>
    </row>
    <row r="9" spans="1:18" s="17" customFormat="1" ht="30.75" customHeight="1">
      <c r="A9" s="18"/>
      <c r="B9" s="19"/>
      <c r="C9" s="19"/>
      <c r="D9" s="19"/>
      <c r="E9" s="20"/>
      <c r="F9" s="21"/>
      <c r="G9" s="11" t="s">
        <v>58</v>
      </c>
      <c r="H9" s="23" t="s">
        <v>42</v>
      </c>
      <c r="I9" s="61">
        <v>77593000</v>
      </c>
      <c r="J9" s="27">
        <v>77593000</v>
      </c>
      <c r="K9" s="36">
        <v>97593000</v>
      </c>
      <c r="L9" s="36">
        <v>110000000</v>
      </c>
      <c r="M9" s="36"/>
      <c r="N9" s="36">
        <f t="shared" si="0"/>
        <v>110000000</v>
      </c>
      <c r="O9" s="36"/>
      <c r="P9" s="16"/>
      <c r="Q9" s="16"/>
      <c r="R9" s="48"/>
    </row>
    <row r="10" spans="1:18" s="17" customFormat="1" ht="15.75" customHeight="1">
      <c r="A10" s="18"/>
      <c r="B10" s="19"/>
      <c r="C10" s="19"/>
      <c r="D10" s="19"/>
      <c r="E10" s="20"/>
      <c r="F10" s="21"/>
      <c r="G10" s="11" t="s">
        <v>13</v>
      </c>
      <c r="H10" s="23" t="s">
        <v>4</v>
      </c>
      <c r="I10" s="61">
        <v>474000000</v>
      </c>
      <c r="J10" s="29">
        <v>474000000</v>
      </c>
      <c r="K10" s="35">
        <v>474292700</v>
      </c>
      <c r="L10" s="36">
        <v>474000000</v>
      </c>
      <c r="M10" s="36"/>
      <c r="N10" s="36">
        <f t="shared" si="0"/>
        <v>474000000</v>
      </c>
      <c r="O10" s="36"/>
      <c r="P10" s="16"/>
      <c r="Q10" s="16"/>
      <c r="R10" s="16"/>
    </row>
    <row r="11" spans="1:18" s="17" customFormat="1" ht="15.75" customHeight="1">
      <c r="A11" s="18"/>
      <c r="B11" s="19"/>
      <c r="C11" s="19"/>
      <c r="D11" s="19"/>
      <c r="E11" s="20"/>
      <c r="F11" s="21"/>
      <c r="G11" s="11" t="s">
        <v>43</v>
      </c>
      <c r="H11" s="23" t="s">
        <v>36</v>
      </c>
      <c r="I11" s="60">
        <v>40000000</v>
      </c>
      <c r="J11" s="27">
        <v>40000000</v>
      </c>
      <c r="K11" s="36">
        <v>40100000</v>
      </c>
      <c r="L11" s="36">
        <v>380800000</v>
      </c>
      <c r="M11" s="36">
        <v>250000</v>
      </c>
      <c r="N11" s="36">
        <f t="shared" si="0"/>
        <v>381050000</v>
      </c>
      <c r="O11" s="36"/>
      <c r="P11" s="16"/>
      <c r="Q11" s="16"/>
      <c r="R11" s="16"/>
    </row>
    <row r="12" spans="1:18" s="17" customFormat="1" ht="15" customHeight="1">
      <c r="A12" s="18"/>
      <c r="B12" s="19"/>
      <c r="C12" s="19"/>
      <c r="D12" s="19"/>
      <c r="E12" s="20"/>
      <c r="F12" s="21"/>
      <c r="G12" s="11" t="s">
        <v>20</v>
      </c>
      <c r="H12" s="23" t="s">
        <v>5</v>
      </c>
      <c r="I12" s="61">
        <v>494000000</v>
      </c>
      <c r="J12" s="29">
        <v>494000000</v>
      </c>
      <c r="K12" s="35">
        <v>679516000</v>
      </c>
      <c r="L12" s="36">
        <v>577765988</v>
      </c>
      <c r="M12" s="36"/>
      <c r="N12" s="36">
        <f t="shared" si="0"/>
        <v>577765988</v>
      </c>
      <c r="O12" s="36"/>
      <c r="P12" s="16"/>
      <c r="Q12" s="16"/>
      <c r="R12" s="16"/>
    </row>
    <row r="13" spans="1:18" s="17" customFormat="1" ht="15" customHeight="1">
      <c r="A13" s="18"/>
      <c r="B13" s="19"/>
      <c r="C13" s="19"/>
      <c r="D13" s="19"/>
      <c r="E13" s="20"/>
      <c r="F13" s="21"/>
      <c r="G13" s="11" t="s">
        <v>22</v>
      </c>
      <c r="H13" s="23" t="s">
        <v>21</v>
      </c>
      <c r="I13" s="61">
        <v>675291842</v>
      </c>
      <c r="J13" s="29">
        <v>675291842</v>
      </c>
      <c r="K13" s="35">
        <v>883813675</v>
      </c>
      <c r="L13" s="36">
        <v>690991270</v>
      </c>
      <c r="M13" s="36"/>
      <c r="N13" s="36">
        <f t="shared" si="0"/>
        <v>690991270</v>
      </c>
      <c r="O13" s="36"/>
      <c r="P13" s="16"/>
      <c r="Q13" s="16"/>
      <c r="R13" s="16"/>
    </row>
    <row r="14" spans="1:18" s="17" customFormat="1" ht="30.75" customHeight="1">
      <c r="A14" s="18"/>
      <c r="B14" s="19"/>
      <c r="C14" s="19"/>
      <c r="D14" s="19"/>
      <c r="E14" s="20"/>
      <c r="F14" s="21"/>
      <c r="G14" s="11" t="s">
        <v>55</v>
      </c>
      <c r="H14" s="23" t="s">
        <v>40</v>
      </c>
      <c r="I14" s="61">
        <v>610000000</v>
      </c>
      <c r="J14" s="29">
        <v>610000000</v>
      </c>
      <c r="K14" s="35">
        <v>1356260594</v>
      </c>
      <c r="L14" s="36">
        <v>1195000000</v>
      </c>
      <c r="M14" s="36">
        <v>-500000000</v>
      </c>
      <c r="N14" s="36">
        <f t="shared" si="0"/>
        <v>695000000</v>
      </c>
      <c r="O14" s="36"/>
      <c r="P14" s="16"/>
      <c r="Q14" s="16"/>
      <c r="R14" s="16"/>
    </row>
    <row r="15" spans="1:18" s="17" customFormat="1" ht="15" customHeight="1">
      <c r="A15" s="18"/>
      <c r="B15" s="19"/>
      <c r="C15" s="19"/>
      <c r="D15" s="19"/>
      <c r="E15" s="20"/>
      <c r="F15" s="21"/>
      <c r="G15" s="11" t="s">
        <v>71</v>
      </c>
      <c r="H15" s="23" t="s">
        <v>72</v>
      </c>
      <c r="I15" s="61"/>
      <c r="J15" s="29"/>
      <c r="K15" s="35"/>
      <c r="L15" s="36"/>
      <c r="M15" s="36">
        <v>330000000</v>
      </c>
      <c r="N15" s="36">
        <f t="shared" si="0"/>
        <v>330000000</v>
      </c>
      <c r="O15" s="36"/>
      <c r="P15" s="16"/>
      <c r="Q15" s="16"/>
      <c r="R15" s="16"/>
    </row>
    <row r="16" spans="1:18" s="17" customFormat="1" ht="15" customHeight="1">
      <c r="A16" s="18"/>
      <c r="B16" s="19"/>
      <c r="C16" s="19"/>
      <c r="D16" s="19"/>
      <c r="E16" s="20"/>
      <c r="F16" s="21"/>
      <c r="G16" s="11" t="s">
        <v>74</v>
      </c>
      <c r="H16" s="23" t="s">
        <v>73</v>
      </c>
      <c r="I16" s="61"/>
      <c r="J16" s="29"/>
      <c r="K16" s="35"/>
      <c r="L16" s="36"/>
      <c r="M16" s="36">
        <v>1024236500</v>
      </c>
      <c r="N16" s="36">
        <f t="shared" si="0"/>
        <v>1024236500</v>
      </c>
      <c r="O16" s="36"/>
      <c r="P16" s="16"/>
      <c r="Q16" s="16"/>
      <c r="R16" s="16"/>
    </row>
    <row r="17" spans="1:17" s="17" customFormat="1" ht="15.75">
      <c r="A17" s="18"/>
      <c r="B17" s="19"/>
      <c r="C17" s="19"/>
      <c r="D17" s="19"/>
      <c r="E17" s="20"/>
      <c r="F17" s="21"/>
      <c r="G17" s="31"/>
      <c r="H17" s="30" t="s">
        <v>66</v>
      </c>
      <c r="I17" s="33"/>
      <c r="J17" s="33"/>
      <c r="K17" s="37"/>
      <c r="L17" s="36"/>
      <c r="M17" s="36"/>
      <c r="N17" s="36"/>
      <c r="O17" s="36"/>
      <c r="P17" s="16"/>
      <c r="Q17" s="48"/>
    </row>
    <row r="18" spans="1:18" s="17" customFormat="1" ht="15">
      <c r="A18" s="18"/>
      <c r="B18" s="19"/>
      <c r="C18" s="19"/>
      <c r="D18" s="19"/>
      <c r="E18" s="20"/>
      <c r="F18" s="21"/>
      <c r="G18" s="11" t="s">
        <v>9</v>
      </c>
      <c r="H18" s="23" t="s">
        <v>39</v>
      </c>
      <c r="I18" s="60">
        <v>22000000</v>
      </c>
      <c r="J18" s="27">
        <v>22000000</v>
      </c>
      <c r="K18" s="36">
        <v>23000000</v>
      </c>
      <c r="L18" s="36">
        <v>50000000</v>
      </c>
      <c r="M18" s="36"/>
      <c r="N18" s="36">
        <f t="shared" si="0"/>
        <v>50000000</v>
      </c>
      <c r="O18" s="36"/>
      <c r="P18" s="16"/>
      <c r="Q18" s="16"/>
      <c r="R18" s="16"/>
    </row>
    <row r="19" spans="1:18" s="17" customFormat="1" ht="15">
      <c r="A19" s="18"/>
      <c r="B19" s="19"/>
      <c r="C19" s="19"/>
      <c r="D19" s="19"/>
      <c r="E19" s="20"/>
      <c r="F19" s="21"/>
      <c r="G19" s="11" t="s">
        <v>10</v>
      </c>
      <c r="H19" s="23" t="s">
        <v>31</v>
      </c>
      <c r="I19" s="60">
        <v>41095099</v>
      </c>
      <c r="J19" s="27">
        <v>41095099</v>
      </c>
      <c r="K19" s="36">
        <v>39165099</v>
      </c>
      <c r="L19" s="36">
        <v>41000000</v>
      </c>
      <c r="M19" s="36"/>
      <c r="N19" s="36">
        <f t="shared" si="0"/>
        <v>41000000</v>
      </c>
      <c r="O19" s="36"/>
      <c r="P19" s="16"/>
      <c r="Q19" s="48"/>
      <c r="R19" s="16"/>
    </row>
    <row r="20" spans="1:18" s="17" customFormat="1" ht="15">
      <c r="A20" s="18"/>
      <c r="B20" s="19"/>
      <c r="C20" s="19"/>
      <c r="D20" s="19"/>
      <c r="E20" s="20"/>
      <c r="F20" s="21"/>
      <c r="G20" s="11" t="s">
        <v>41</v>
      </c>
      <c r="H20" s="23" t="s">
        <v>3</v>
      </c>
      <c r="I20" s="60">
        <v>8000</v>
      </c>
      <c r="J20" s="27">
        <v>8000</v>
      </c>
      <c r="K20" s="36">
        <v>8000</v>
      </c>
      <c r="L20" s="36">
        <v>8000</v>
      </c>
      <c r="M20" s="36"/>
      <c r="N20" s="36">
        <f t="shared" si="0"/>
        <v>8000</v>
      </c>
      <c r="O20" s="36"/>
      <c r="P20" s="16"/>
      <c r="Q20" s="16"/>
      <c r="R20" s="16"/>
    </row>
    <row r="21" spans="1:18" s="17" customFormat="1" ht="15">
      <c r="A21" s="18"/>
      <c r="B21" s="19"/>
      <c r="C21" s="19"/>
      <c r="D21" s="19"/>
      <c r="E21" s="20"/>
      <c r="F21" s="21"/>
      <c r="G21" s="11" t="s">
        <v>34</v>
      </c>
      <c r="H21" s="23" t="s">
        <v>35</v>
      </c>
      <c r="I21" s="61"/>
      <c r="J21" s="27"/>
      <c r="K21" s="36">
        <v>27487000</v>
      </c>
      <c r="L21" s="36"/>
      <c r="M21" s="36">
        <v>120000000</v>
      </c>
      <c r="N21" s="36">
        <f t="shared" si="0"/>
        <v>120000000</v>
      </c>
      <c r="O21" s="36"/>
      <c r="P21" s="16"/>
      <c r="Q21" s="16"/>
      <c r="R21" s="16"/>
    </row>
    <row r="22" spans="1:18" s="17" customFormat="1" ht="15" hidden="1">
      <c r="A22" s="18"/>
      <c r="B22" s="19"/>
      <c r="C22" s="19"/>
      <c r="D22" s="19"/>
      <c r="E22" s="20"/>
      <c r="F22" s="21"/>
      <c r="G22" s="11" t="s">
        <v>60</v>
      </c>
      <c r="H22" s="23" t="s">
        <v>61</v>
      </c>
      <c r="I22" s="61"/>
      <c r="J22" s="29"/>
      <c r="K22" s="35">
        <v>200000000</v>
      </c>
      <c r="L22" s="36"/>
      <c r="M22" s="36"/>
      <c r="N22" s="36">
        <f t="shared" si="0"/>
        <v>0</v>
      </c>
      <c r="O22" s="36"/>
      <c r="P22" s="16"/>
      <c r="Q22" s="16"/>
      <c r="R22" s="16"/>
    </row>
    <row r="23" spans="1:18" s="17" customFormat="1" ht="15">
      <c r="A23" s="18"/>
      <c r="B23" s="19"/>
      <c r="C23" s="19"/>
      <c r="D23" s="19"/>
      <c r="E23" s="20"/>
      <c r="F23" s="21"/>
      <c r="G23" s="11" t="s">
        <v>14</v>
      </c>
      <c r="H23" s="23" t="s">
        <v>27</v>
      </c>
      <c r="I23" s="60">
        <v>15000000</v>
      </c>
      <c r="J23" s="27">
        <v>15000000</v>
      </c>
      <c r="K23" s="36">
        <v>11000000</v>
      </c>
      <c r="L23" s="36">
        <v>25000000</v>
      </c>
      <c r="M23" s="36">
        <v>-250000</v>
      </c>
      <c r="N23" s="36">
        <f t="shared" si="0"/>
        <v>24750000</v>
      </c>
      <c r="O23" s="36"/>
      <c r="P23" s="16"/>
      <c r="Q23" s="16"/>
      <c r="R23" s="16"/>
    </row>
    <row r="24" spans="1:18" s="17" customFormat="1" ht="15">
      <c r="A24" s="18"/>
      <c r="B24" s="19"/>
      <c r="C24" s="19"/>
      <c r="D24" s="19"/>
      <c r="E24" s="20"/>
      <c r="F24" s="21"/>
      <c r="G24" s="11" t="s">
        <v>38</v>
      </c>
      <c r="H24" s="23" t="s">
        <v>44</v>
      </c>
      <c r="I24" s="60">
        <v>80000000</v>
      </c>
      <c r="J24" s="27">
        <v>80000000</v>
      </c>
      <c r="K24" s="36">
        <v>106000000</v>
      </c>
      <c r="L24" s="36">
        <v>22000000</v>
      </c>
      <c r="M24" s="36"/>
      <c r="N24" s="36">
        <f t="shared" si="0"/>
        <v>22000000</v>
      </c>
      <c r="O24" s="36"/>
      <c r="P24" s="16"/>
      <c r="Q24" s="16"/>
      <c r="R24" s="16"/>
    </row>
    <row r="25" spans="1:18" s="17" customFormat="1" ht="15" hidden="1">
      <c r="A25" s="18"/>
      <c r="B25" s="19"/>
      <c r="C25" s="19"/>
      <c r="D25" s="19"/>
      <c r="E25" s="20"/>
      <c r="F25" s="21"/>
      <c r="G25" s="11" t="s">
        <v>59</v>
      </c>
      <c r="H25" s="23" t="s">
        <v>57</v>
      </c>
      <c r="I25" s="60"/>
      <c r="J25" s="27">
        <v>8000000</v>
      </c>
      <c r="K25" s="36">
        <v>352280392</v>
      </c>
      <c r="L25" s="36"/>
      <c r="M25" s="36"/>
      <c r="N25" s="36">
        <f t="shared" si="0"/>
        <v>0</v>
      </c>
      <c r="O25" s="36"/>
      <c r="P25" s="16"/>
      <c r="Q25" s="16"/>
      <c r="R25" s="16"/>
    </row>
    <row r="26" spans="1:18" s="17" customFormat="1" ht="15">
      <c r="A26" s="18"/>
      <c r="B26" s="19"/>
      <c r="C26" s="19"/>
      <c r="D26" s="19"/>
      <c r="E26" s="20"/>
      <c r="F26" s="21"/>
      <c r="G26" s="11" t="s">
        <v>45</v>
      </c>
      <c r="H26" s="23" t="s">
        <v>46</v>
      </c>
      <c r="I26" s="60">
        <v>69745000</v>
      </c>
      <c r="J26" s="27">
        <v>69745000</v>
      </c>
      <c r="K26" s="36">
        <v>89745000</v>
      </c>
      <c r="L26" s="36"/>
      <c r="M26" s="36"/>
      <c r="N26" s="36">
        <f t="shared" si="0"/>
        <v>0</v>
      </c>
      <c r="O26" s="36"/>
      <c r="P26" s="16"/>
      <c r="Q26" s="16"/>
      <c r="R26" s="16"/>
    </row>
    <row r="27" spans="1:18" s="17" customFormat="1" ht="15">
      <c r="A27" s="18"/>
      <c r="B27" s="19"/>
      <c r="C27" s="19"/>
      <c r="D27" s="19"/>
      <c r="E27" s="20"/>
      <c r="F27" s="21"/>
      <c r="G27" s="11" t="s">
        <v>15</v>
      </c>
      <c r="H27" s="23" t="s">
        <v>16</v>
      </c>
      <c r="I27" s="61">
        <v>9300000</v>
      </c>
      <c r="J27" s="29">
        <v>9300000</v>
      </c>
      <c r="K27" s="35">
        <v>13925000</v>
      </c>
      <c r="L27" s="36">
        <v>10333000</v>
      </c>
      <c r="M27" s="36"/>
      <c r="N27" s="36">
        <f t="shared" si="0"/>
        <v>10333000</v>
      </c>
      <c r="O27" s="36"/>
      <c r="P27" s="16"/>
      <c r="Q27" s="16"/>
      <c r="R27" s="16"/>
    </row>
    <row r="28" spans="1:18" s="17" customFormat="1" ht="15">
      <c r="A28" s="18"/>
      <c r="B28" s="19"/>
      <c r="C28" s="19"/>
      <c r="D28" s="19"/>
      <c r="E28" s="20"/>
      <c r="F28" s="21"/>
      <c r="G28" s="11" t="s">
        <v>17</v>
      </c>
      <c r="H28" s="23" t="s">
        <v>8</v>
      </c>
      <c r="I28" s="61">
        <v>37800000</v>
      </c>
      <c r="J28" s="29">
        <v>37800000</v>
      </c>
      <c r="K28" s="35">
        <v>69400000</v>
      </c>
      <c r="L28" s="36">
        <v>46870000</v>
      </c>
      <c r="M28" s="36"/>
      <c r="N28" s="36">
        <f t="shared" si="0"/>
        <v>46870000</v>
      </c>
      <c r="O28" s="36"/>
      <c r="P28" s="16"/>
      <c r="Q28" s="16"/>
      <c r="R28" s="16"/>
    </row>
    <row r="29" spans="1:18" s="17" customFormat="1" ht="15.75">
      <c r="A29" s="18"/>
      <c r="B29" s="19"/>
      <c r="C29" s="19"/>
      <c r="D29" s="19"/>
      <c r="E29" s="20"/>
      <c r="F29" s="21"/>
      <c r="G29" s="11" t="s">
        <v>18</v>
      </c>
      <c r="H29" s="24" t="s">
        <v>6</v>
      </c>
      <c r="I29" s="61">
        <v>95200</v>
      </c>
      <c r="J29" s="29">
        <v>95200</v>
      </c>
      <c r="K29" s="35">
        <v>96686</v>
      </c>
      <c r="L29" s="36">
        <v>92750</v>
      </c>
      <c r="M29" s="36"/>
      <c r="N29" s="36">
        <f t="shared" si="0"/>
        <v>92750</v>
      </c>
      <c r="O29" s="36"/>
      <c r="P29" s="16"/>
      <c r="Q29" s="48"/>
      <c r="R29" s="48"/>
    </row>
    <row r="30" spans="1:18" s="17" customFormat="1" ht="15">
      <c r="A30" s="18"/>
      <c r="B30" s="19"/>
      <c r="C30" s="19"/>
      <c r="D30" s="19"/>
      <c r="E30" s="20"/>
      <c r="F30" s="21"/>
      <c r="G30" s="11" t="s">
        <v>19</v>
      </c>
      <c r="H30" s="23" t="s">
        <v>7</v>
      </c>
      <c r="I30" s="61">
        <v>5541000</v>
      </c>
      <c r="J30" s="29">
        <v>5541000</v>
      </c>
      <c r="K30" s="35">
        <v>5947001</v>
      </c>
      <c r="L30" s="36">
        <v>6250830</v>
      </c>
      <c r="M30" s="36"/>
      <c r="N30" s="36">
        <f t="shared" si="0"/>
        <v>6250830</v>
      </c>
      <c r="O30" s="36"/>
      <c r="P30" s="16"/>
      <c r="Q30" s="16"/>
      <c r="R30" s="16"/>
    </row>
    <row r="31" spans="1:18" s="17" customFormat="1" ht="15" hidden="1">
      <c r="A31" s="18"/>
      <c r="B31" s="19"/>
      <c r="C31" s="19"/>
      <c r="D31" s="19"/>
      <c r="E31" s="20"/>
      <c r="F31" s="21"/>
      <c r="G31" s="11" t="s">
        <v>25</v>
      </c>
      <c r="H31" s="23" t="s">
        <v>26</v>
      </c>
      <c r="I31" s="60"/>
      <c r="J31" s="27"/>
      <c r="K31" s="36">
        <v>2738000</v>
      </c>
      <c r="L31" s="36"/>
      <c r="M31" s="36"/>
      <c r="N31" s="36">
        <f t="shared" si="0"/>
        <v>0</v>
      </c>
      <c r="O31" s="36"/>
      <c r="P31" s="16"/>
      <c r="Q31" s="16"/>
      <c r="R31" s="16"/>
    </row>
    <row r="32" spans="1:17" s="17" customFormat="1" ht="15">
      <c r="A32" s="18"/>
      <c r="B32" s="19"/>
      <c r="C32" s="19"/>
      <c r="D32" s="19"/>
      <c r="E32" s="20"/>
      <c r="F32" s="21"/>
      <c r="G32" s="11" t="s">
        <v>23</v>
      </c>
      <c r="H32" s="23" t="s">
        <v>37</v>
      </c>
      <c r="I32" s="61">
        <v>4644000</v>
      </c>
      <c r="J32" s="29">
        <v>4644000</v>
      </c>
      <c r="K32" s="35">
        <v>7144000</v>
      </c>
      <c r="L32" s="36">
        <v>5000000</v>
      </c>
      <c r="M32" s="36"/>
      <c r="N32" s="36">
        <f t="shared" si="0"/>
        <v>5000000</v>
      </c>
      <c r="O32" s="36"/>
      <c r="P32" s="16"/>
      <c r="Q32" s="16"/>
    </row>
    <row r="33" spans="1:17" s="17" customFormat="1" ht="15">
      <c r="A33" s="18"/>
      <c r="B33" s="19"/>
      <c r="C33" s="19"/>
      <c r="D33" s="19"/>
      <c r="E33" s="20"/>
      <c r="F33" s="21"/>
      <c r="G33" s="11" t="s">
        <v>24</v>
      </c>
      <c r="H33" s="23" t="s">
        <v>28</v>
      </c>
      <c r="I33" s="61">
        <v>15193413</v>
      </c>
      <c r="J33" s="29">
        <v>15193413</v>
      </c>
      <c r="K33" s="35">
        <v>17622837</v>
      </c>
      <c r="L33" s="36">
        <v>19355000</v>
      </c>
      <c r="M33" s="36"/>
      <c r="N33" s="36">
        <f t="shared" si="0"/>
        <v>19355000</v>
      </c>
      <c r="O33" s="36"/>
      <c r="P33" s="16"/>
      <c r="Q33" s="16"/>
    </row>
    <row r="34" spans="1:18" s="17" customFormat="1" ht="15">
      <c r="A34" s="12"/>
      <c r="B34" s="13"/>
      <c r="C34" s="13"/>
      <c r="D34" s="13"/>
      <c r="E34" s="14"/>
      <c r="F34" s="22"/>
      <c r="G34" s="11"/>
      <c r="H34" s="23"/>
      <c r="I34" s="61"/>
      <c r="J34" s="35"/>
      <c r="K34" s="35"/>
      <c r="L34" s="35"/>
      <c r="M34" s="35"/>
      <c r="N34" s="35"/>
      <c r="O34" s="35"/>
      <c r="P34" s="16"/>
      <c r="Q34" s="16"/>
      <c r="R34" s="16"/>
    </row>
    <row r="35" spans="1:18" s="17" customFormat="1" ht="15">
      <c r="A35" s="12"/>
      <c r="B35" s="13"/>
      <c r="C35" s="13"/>
      <c r="D35" s="13"/>
      <c r="E35" s="14"/>
      <c r="F35" s="15"/>
      <c r="G35" s="55"/>
      <c r="H35" s="56"/>
      <c r="I35" s="56"/>
      <c r="J35" s="56"/>
      <c r="K35" s="56"/>
      <c r="L35" s="56"/>
      <c r="M35" s="56"/>
      <c r="N35" s="56"/>
      <c r="O35" s="56"/>
      <c r="P35" s="16"/>
      <c r="Q35" s="16"/>
      <c r="R35" s="16"/>
    </row>
    <row r="36" ht="18" customHeight="1"/>
    <row r="37" ht="13.5" customHeight="1"/>
  </sheetData>
  <sheetProtection/>
  <mergeCells count="3">
    <mergeCell ref="G1:O1"/>
    <mergeCell ref="E2:O2"/>
    <mergeCell ref="G35:O35"/>
  </mergeCells>
  <printOptions horizontalCentered="1"/>
  <pageMargins left="0.5905511811023623" right="0.1968503937007874" top="0.4724409448818898" bottom="0.3937007874015748" header="0.2755905511811024" footer="0.2755905511811024"/>
  <pageSetup fitToHeight="0" fitToWidth="1" horizontalDpi="600" verticalDpi="600" orientation="landscape" paperSize="9" scale="88" r:id="rId1"/>
  <headerFooter differentFirst="1" scaleWithDoc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38" t="s">
        <v>47</v>
      </c>
      <c r="C1" s="38"/>
      <c r="D1" s="42"/>
      <c r="E1" s="42"/>
      <c r="F1" s="42"/>
    </row>
    <row r="2" spans="2:6" ht="15">
      <c r="B2" s="38" t="s">
        <v>48</v>
      </c>
      <c r="C2" s="38"/>
      <c r="D2" s="42"/>
      <c r="E2" s="42"/>
      <c r="F2" s="42"/>
    </row>
    <row r="3" spans="2:6" ht="15">
      <c r="B3" s="39"/>
      <c r="C3" s="39"/>
      <c r="D3" s="43"/>
      <c r="E3" s="43"/>
      <c r="F3" s="43"/>
    </row>
    <row r="4" spans="2:6" ht="60">
      <c r="B4" s="39" t="s">
        <v>49</v>
      </c>
      <c r="C4" s="39"/>
      <c r="D4" s="43"/>
      <c r="E4" s="43"/>
      <c r="F4" s="43"/>
    </row>
    <row r="5" spans="2:6" ht="15">
      <c r="B5" s="39"/>
      <c r="C5" s="39"/>
      <c r="D5" s="43"/>
      <c r="E5" s="43"/>
      <c r="F5" s="43"/>
    </row>
    <row r="6" spans="2:6" ht="30">
      <c r="B6" s="38" t="s">
        <v>50</v>
      </c>
      <c r="C6" s="38"/>
      <c r="D6" s="42"/>
      <c r="E6" s="42" t="s">
        <v>51</v>
      </c>
      <c r="F6" s="42" t="s">
        <v>52</v>
      </c>
    </row>
    <row r="7" spans="2:6" ht="15.75" thickBot="1">
      <c r="B7" s="39"/>
      <c r="C7" s="39"/>
      <c r="D7" s="43"/>
      <c r="E7" s="43"/>
      <c r="F7" s="43"/>
    </row>
    <row r="8" spans="2:6" ht="45.75" thickBot="1">
      <c r="B8" s="40" t="s">
        <v>53</v>
      </c>
      <c r="C8" s="41"/>
      <c r="D8" s="44"/>
      <c r="E8" s="44">
        <v>1</v>
      </c>
      <c r="F8" s="45" t="s">
        <v>54</v>
      </c>
    </row>
    <row r="9" spans="2:6" ht="15">
      <c r="B9" s="39"/>
      <c r="C9" s="39"/>
      <c r="D9" s="43"/>
      <c r="E9" s="43"/>
      <c r="F9" s="4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Ерошин Александр Анатольевич</cp:lastModifiedBy>
  <cp:lastPrinted>2018-12-04T11:42:51Z</cp:lastPrinted>
  <dcterms:created xsi:type="dcterms:W3CDTF">2012-12-20T05:24:44Z</dcterms:created>
  <dcterms:modified xsi:type="dcterms:W3CDTF">2018-12-04T11:42:58Z</dcterms:modified>
  <cp:category/>
  <cp:version/>
  <cp:contentType/>
  <cp:contentStatus/>
</cp:coreProperties>
</file>