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<sst xmlns="http://schemas.openxmlformats.org/spreadsheetml/2006/main" count="465" uniqueCount="56">
  <si>
    <t>РАСПРЕДЕЛЕНИЕ</t>
  </si>
  <si>
    <t>ИТОГО</t>
  </si>
  <si>
    <t>Наименование</t>
  </si>
  <si>
    <t>Рыбинский муниципальный район</t>
  </si>
  <si>
    <t>Ростовский муниципальный район</t>
  </si>
  <si>
    <t>Угличский муниципальный район</t>
  </si>
  <si>
    <t>Тутаевский муниципальный район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</si>
  <si>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</si>
  <si>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</si>
  <si>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</si>
  <si>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</si>
  <si>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</si>
  <si>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</si>
  <si>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</si>
  <si>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</si>
  <si>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</si>
  <si>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Переславский муниципальный район</t>
  </si>
  <si>
    <t>Пошехонский муниципальный район</t>
  </si>
  <si>
    <t>Ярославский муниципальный район</t>
  </si>
  <si>
    <t>Мышкинский муниципальный район</t>
  </si>
  <si>
    <t xml:space="preserve"> фонда софинансирования</t>
  </si>
  <si>
    <t>городской округ г. Ярославль</t>
  </si>
  <si>
    <t>городской округ г. Переславль-Залесский</t>
  </si>
  <si>
    <t>городской округ г. Рыбинск</t>
  </si>
  <si>
    <t>на 2009 год и на плановый период 2010 и 2011 годов</t>
  </si>
  <si>
    <t xml:space="preserve">2011 год        (тыс. руб.) </t>
  </si>
  <si>
    <t xml:space="preserve">2011 год      (тыс. руб.) </t>
  </si>
  <si>
    <t xml:space="preserve">2009 год       (тыс. руб.) </t>
  </si>
  <si>
    <t>2010 год       (тыс. руб.)</t>
  </si>
  <si>
    <t xml:space="preserve">2011 год       (тыс. руб.) </t>
  </si>
  <si>
    <t>16. Субсидия на финансирование природоохранных мероприятий в рамках областной целевой программы "Отходы"</t>
  </si>
  <si>
    <t>субсидий бюджетам муниципальных районов (городских округов) Ярославской области на выполнение областных целевых программ</t>
  </si>
  <si>
    <t>поправки</t>
  </si>
  <si>
    <t>попр</t>
  </si>
  <si>
    <t>2009 год      (тыс. руб.)</t>
  </si>
  <si>
    <t>2010 год          (тыс. руб.)</t>
  </si>
  <si>
    <t>Приложение 13</t>
  </si>
  <si>
    <t>к Закону Ярославской области</t>
  </si>
  <si>
    <t>1. Субсидия на проведение мероприятий по развитию газификации и водоснабжения                                                                              в сельской местности в рамках областной целевой программы                                                                              "Социальное развитие села до  2010 года"</t>
  </si>
  <si>
    <t>2. Субсидия на проведение мероприятий по развитию газификации и водоснабжения в сельской местности в рамках областной целевой программы                                                                        "Развитие сельского хозяйства, пищевой и перерабатывающей                                                                         промышленности Ярославской области"</t>
  </si>
  <si>
    <t>3. Субсидия на проведение мероприятий по улучшению жилищных условий граждан Российской Федерации, проживающих в сельской местности, в рамках                                                                        областной целевой программы "Социальное развитие села до 2010 года"</t>
  </si>
  <si>
    <t>4. Субсидия на проведение мероприятий по улучшению жилищных условий граждан Российской Федерации, проживающих в сельской местности, в рамках                                                                        областной целевой программы "Развитие сельского хозяйства, пищевой                                                                         и перерабатывающей промышленности Ярославской области"</t>
  </si>
  <si>
    <t xml:space="preserve">5. Субсидия на реализацию областной целевой программы                                                                      "Государственная поддержка молодых семей Ярославской области                                                                          в приобретении (строительстве) жилья"  </t>
  </si>
  <si>
    <t>6. Субсидия на реализацию областной комплексной целевой программы                                             "Семья и дети" подпрограммы "Отдых, оздоровление и занятость детей"                                                                         в части оздоровления и отдыха</t>
  </si>
  <si>
    <t>7. Субсидия на реализацию областной комплексной  целевой программы                                            "Семья и дети" подпрограммы "Отдых, оздоровление и занятость детей"                                                                         в части организации занятости подростков в летний период и проведения вариативных профильных лагерей</t>
  </si>
  <si>
    <t>8. Субсидия на реализацию областной целевой программы                                                                      "Обеспечение доступности дошкольного образования в Ярославской области"</t>
  </si>
  <si>
    <t>9. Субсидия на реализацию областной целевой программы развития субъектов малого и среднего предпринимательства Ярославской области                                                                        в части создания бизнес-инкубаторов</t>
  </si>
  <si>
    <t>10. Субсидия на реализацию областной целевой программы развития субъектов малого и среднего предпринимательства Ярославской области                                                                         в части реализации муниципальных программ развития субъектов                                                                        малого и среднего предпринимательства</t>
  </si>
  <si>
    <t>11. Субсидия на реализацию областной целевой программы                                                                    "Патриотическое воспитание граждан Российской Федерации,                                                                        проживающих на территории Ярославской области"</t>
  </si>
  <si>
    <t>13. Субсидия на реализацию областной целевой программы                                                                    "Государственная поддержка граждан, проживающих на территории                                                                        Ярославской области, в сфере ипотечного жилищного кредитования"</t>
  </si>
  <si>
    <t>14. Субсидия на реализацию областной целевой программы                                                                    "Модернизация объектов коммунальной инфраструктуры  Ярославской области"                                                                         в части  мероприятий по переселению граждан из жилищного фонда,                                                                        признанного непригодным для проживания, и (или) жилищного фонда                                                                        с высоким уровнем износа (более 70 процентов)</t>
  </si>
  <si>
    <t>15. Субсидия на реализацию областной целевой программы                                                                     "Модернизация объектов коммунальной инфраструктуры  Ярославской области"                                                                        в части  мероприятий по газификации,  теплоснабжению, водоснабжению                                                                        и водоотведению</t>
  </si>
  <si>
    <t xml:space="preserve"> 17. Субсидия на реализацию областной целевой программы                                                                   "Развитие физической культуры и спорта в Ярославской области"</t>
  </si>
  <si>
    <t>18. Субсидия на реализацию областной целевой программы                                                                    "Государственная поддержка материально-технической базы                                                                        образовательных учреждений Ярославской области"</t>
  </si>
  <si>
    <t xml:space="preserve">12. Субсидия на реализацию областной целевой программы                                                                     "Развитие и совершенствование бытового обслуживания населения                                                                         Ярославской области" </t>
  </si>
  <si>
    <t>от 08.12.2008 № 59-з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</si>
</sst>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8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9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5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" fontId="1" fillId="0" borderId="5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3"/>
  <sheetViews>
    <sheetView tabSelected="1" view="pageBreakPreview" zoomScaleSheetLayoutView="100" workbookViewId="0" topLeftCell="A1">
      <selection activeCell="A4" sqref="A4"/>
    </sheetView>
  </sheetViews>
  <sheetFormatPr defaultColWidth="9.33203125" defaultRowHeight="12.75"/>
  <cols>
    <col min="1" max="1" width="49" style="1" customWidth="1"/>
    <col min="2" max="2" width="12.83203125" style="1" hidden="1" customWidth="1"/>
    <col min="3" max="3" width="12" style="1" hidden="1" customWidth="1"/>
    <col min="4" max="4" width="15.66015625" style="1" customWidth="1"/>
    <col min="5" max="5" width="17.5" style="1" hidden="1" customWidth="1"/>
    <col min="6" max="6" width="12" style="1" hidden="1" customWidth="1"/>
    <col min="7" max="7" width="15" style="1" customWidth="1"/>
    <col min="8" max="8" width="17.5" style="3" hidden="1" customWidth="1"/>
    <col min="9" max="9" width="12" style="3" hidden="1" customWidth="1"/>
    <col min="10" max="10" width="14.33203125" style="3" customWidth="1"/>
    <col min="11" max="11" width="13.83203125" style="1" hidden="1" customWidth="1"/>
    <col min="12" max="12" width="16.33203125" style="1" hidden="1" customWidth="1"/>
    <col min="13" max="13" width="18.83203125" style="1" hidden="1" customWidth="1"/>
    <col min="14" max="16" width="0" style="1" hidden="1" customWidth="1"/>
    <col min="17" max="16384" width="9.33203125" style="1" customWidth="1"/>
  </cols>
  <sheetData>
    <row r="1" spans="1:10" ht="15.75">
      <c r="A1" s="42" t="s">
        <v>36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A2" s="42" t="s">
        <v>37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42" t="s">
        <v>55</v>
      </c>
      <c r="B3" s="42"/>
      <c r="C3" s="42"/>
      <c r="D3" s="42"/>
      <c r="E3" s="42"/>
      <c r="F3" s="42"/>
      <c r="G3" s="42"/>
      <c r="H3" s="42"/>
      <c r="I3" s="42"/>
      <c r="J3" s="42"/>
    </row>
    <row r="5" spans="2:10" ht="12.75" hidden="1">
      <c r="B5" s="1" t="e">
        <f>#REF!+#REF!+#REF!+#REF!+#REF!+#REF!+#REF!+#REF!+#REF!+#REF!+#REF!+#REF!+#REF!+#REF!+#REF!+#REF!+#REF!+#REF!+#REF!+#REF!+#REF!+#REF!+#REF!+#REF!+#REF!</f>
        <v>#REF!</v>
      </c>
      <c r="E5" s="1" t="e">
        <f>#REF!+#REF!+#REF!+#REF!+#REF!+#REF!+#REF!+#REF!+#REF!+#REF!+#REF!+#REF!+#REF!+#REF!+#REF!+#REF!+#REF!+#REF!+#REF!+#REF!+#REF!+#REF!+#REF!+#REF!+#REF!</f>
        <v>#REF!</v>
      </c>
      <c r="H5" s="1" t="e">
        <f>#REF!+#REF!+#REF!+#REF!+#REF!+#REF!+#REF!+#REF!+#REF!+#REF!+#REF!+#REF!+#REF!+#REF!+#REF!+#REF!+#REF!+#REF!+#REF!+#REF!+#REF!+#REF!+#REF!+#REF!+#REF!</f>
        <v>#REF!</v>
      </c>
      <c r="I5" s="1"/>
      <c r="J5" s="1"/>
    </row>
    <row r="6" spans="1:10" ht="18.75">
      <c r="A6" s="43" t="s">
        <v>0</v>
      </c>
      <c r="B6" s="43"/>
      <c r="C6" s="43"/>
      <c r="D6" s="43"/>
      <c r="E6" s="43"/>
      <c r="F6" s="43"/>
      <c r="G6" s="43"/>
      <c r="H6" s="43"/>
      <c r="I6" s="43"/>
      <c r="J6" s="43"/>
    </row>
    <row r="7" spans="1:4" ht="18.75" hidden="1">
      <c r="A7" s="43" t="s">
        <v>20</v>
      </c>
      <c r="B7" s="43"/>
      <c r="C7" s="20"/>
      <c r="D7" s="20"/>
    </row>
    <row r="8" spans="1:10" ht="38.25" customHeight="1">
      <c r="A8" s="48" t="s">
        <v>31</v>
      </c>
      <c r="B8" s="48"/>
      <c r="C8" s="48"/>
      <c r="D8" s="48"/>
      <c r="E8" s="48"/>
      <c r="F8" s="48"/>
      <c r="G8" s="48"/>
      <c r="H8" s="48"/>
      <c r="I8" s="48"/>
      <c r="J8" s="48"/>
    </row>
    <row r="9" spans="1:10" ht="14.25" customHeight="1">
      <c r="A9" s="48" t="s">
        <v>24</v>
      </c>
      <c r="B9" s="48"/>
      <c r="C9" s="48"/>
      <c r="D9" s="48"/>
      <c r="E9" s="48"/>
      <c r="F9" s="48"/>
      <c r="G9" s="48"/>
      <c r="H9" s="48"/>
      <c r="I9" s="48"/>
      <c r="J9" s="48"/>
    </row>
    <row r="10" spans="1:10" s="24" customFormat="1" ht="9.75" customHeight="1" hidden="1">
      <c r="A10" s="23"/>
      <c r="B10" s="23">
        <v>2009</v>
      </c>
      <c r="C10" s="23" t="s">
        <v>33</v>
      </c>
      <c r="D10" s="23">
        <v>2009</v>
      </c>
      <c r="E10" s="23">
        <v>2010</v>
      </c>
      <c r="F10" s="23" t="s">
        <v>33</v>
      </c>
      <c r="G10" s="23">
        <v>2010</v>
      </c>
      <c r="H10" s="23">
        <v>2011</v>
      </c>
      <c r="I10" s="24" t="s">
        <v>33</v>
      </c>
      <c r="J10" s="24">
        <v>2011</v>
      </c>
    </row>
    <row r="11" spans="2:10" ht="12.75" hidden="1">
      <c r="B11" s="15" t="e">
        <f>E24+E64+E112+B138+B164+B190+#REF!+#REF!+B252+H270+H296+E313+B338+B361+H368</f>
        <v>#REF!</v>
      </c>
      <c r="C11" s="15" t="e">
        <f>F24+F64+F112+C138+C164+C190+#REF!+#REF!+C252+I270+I296+F313+C338+C361+I368</f>
        <v>#REF!</v>
      </c>
      <c r="D11" s="15" t="e">
        <f>G24+G64+G112+D138+D164+D190+#REF!+#REF!+D252+J270+J296+D338+D361+J368+J393</f>
        <v>#REF!</v>
      </c>
      <c r="E11" s="15" t="e">
        <f>H24+H64+H112+E138+E164+E190+#REF!+#REF!+E252+K270+K296+H313+E338+E361</f>
        <v>#REF!</v>
      </c>
      <c r="F11" s="15" t="e">
        <f>I24+I64+I112+F138+F164+F190+#REF!+#REF!+F252+L270+L296+I313+F338+F361</f>
        <v>#REF!</v>
      </c>
      <c r="G11" s="15" t="e">
        <f>J24+J64+J112+G138+G164+G190+#REF!+#REF!+G252+J313+G338+G361</f>
        <v>#REF!</v>
      </c>
      <c r="H11" s="15" t="e">
        <f>H41+H86+K112+H138+H164+H190+#REF!+#REF!+H252+N270+N296+H338+H361</f>
        <v>#REF!</v>
      </c>
      <c r="I11" s="15" t="e">
        <f>I41+I86+L112+I138+I164+I190+#REF!+#REF!+I252+O270+O296+I338+I361</f>
        <v>#REF!</v>
      </c>
      <c r="J11" s="15" t="e">
        <f>J41+J86+M112+J138+J164+J190+#REF!+#REF!+J252+P270+P296+J338+J361</f>
        <v>#REF!</v>
      </c>
    </row>
    <row r="12" spans="1:10" ht="101.25" customHeight="1">
      <c r="A12" s="38" t="s">
        <v>38</v>
      </c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7.25" customHeight="1" hidden="1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31.5">
      <c r="A14" s="46" t="s">
        <v>2</v>
      </c>
      <c r="B14" s="47"/>
      <c r="C14" s="18"/>
      <c r="D14" s="19"/>
      <c r="E14" s="19" t="s">
        <v>27</v>
      </c>
      <c r="F14" s="19" t="s">
        <v>32</v>
      </c>
      <c r="G14" s="19" t="s">
        <v>27</v>
      </c>
      <c r="H14" s="4" t="s">
        <v>28</v>
      </c>
      <c r="I14" s="19" t="s">
        <v>32</v>
      </c>
      <c r="J14" s="4" t="s">
        <v>28</v>
      </c>
    </row>
    <row r="15" spans="1:10" ht="15.75">
      <c r="A15" s="21" t="s">
        <v>3</v>
      </c>
      <c r="B15" s="7"/>
      <c r="C15" s="7"/>
      <c r="D15" s="7"/>
      <c r="E15" s="2">
        <v>13440</v>
      </c>
      <c r="F15" s="2">
        <v>-240</v>
      </c>
      <c r="G15" s="2">
        <f>E15+F15</f>
        <v>13200</v>
      </c>
      <c r="H15" s="2">
        <v>12570</v>
      </c>
      <c r="I15" s="2"/>
      <c r="J15" s="2">
        <f>H15+I15</f>
        <v>12570</v>
      </c>
    </row>
    <row r="16" spans="1:10" ht="15.75">
      <c r="A16" s="16" t="s">
        <v>8</v>
      </c>
      <c r="B16" s="17"/>
      <c r="C16" s="17"/>
      <c r="D16" s="17"/>
      <c r="E16" s="2">
        <v>1800</v>
      </c>
      <c r="F16" s="2">
        <v>940</v>
      </c>
      <c r="G16" s="2">
        <f aca="true" t="shared" si="0" ref="G16:G24">E16+F16</f>
        <v>2740</v>
      </c>
      <c r="H16" s="2">
        <v>1300</v>
      </c>
      <c r="I16" s="2"/>
      <c r="J16" s="2">
        <f aca="true" t="shared" si="1" ref="J16:J24">H16+I16</f>
        <v>1300</v>
      </c>
    </row>
    <row r="17" spans="1:10" ht="15.75">
      <c r="A17" s="16" t="s">
        <v>11</v>
      </c>
      <c r="B17" s="7"/>
      <c r="C17" s="7"/>
      <c r="D17" s="7"/>
      <c r="E17" s="2">
        <v>1250</v>
      </c>
      <c r="F17" s="2">
        <v>640</v>
      </c>
      <c r="G17" s="2">
        <f t="shared" si="0"/>
        <v>1890</v>
      </c>
      <c r="H17" s="2">
        <v>7100</v>
      </c>
      <c r="I17" s="2"/>
      <c r="J17" s="2">
        <f t="shared" si="1"/>
        <v>7100</v>
      </c>
    </row>
    <row r="18" spans="1:10" ht="15.75">
      <c r="A18" s="16" t="s">
        <v>12</v>
      </c>
      <c r="B18" s="17"/>
      <c r="C18" s="17"/>
      <c r="D18" s="17"/>
      <c r="E18" s="2"/>
      <c r="F18" s="2"/>
      <c r="G18" s="2">
        <v>0</v>
      </c>
      <c r="H18" s="2">
        <v>17400</v>
      </c>
      <c r="I18" s="2"/>
      <c r="J18" s="2">
        <f t="shared" si="1"/>
        <v>17400</v>
      </c>
    </row>
    <row r="19" spans="1:10" ht="15.75">
      <c r="A19" s="16" t="s">
        <v>19</v>
      </c>
      <c r="B19" s="7"/>
      <c r="C19" s="7"/>
      <c r="D19" s="7"/>
      <c r="E19" s="2">
        <v>3140</v>
      </c>
      <c r="F19" s="2">
        <v>1020</v>
      </c>
      <c r="G19" s="2">
        <f t="shared" si="0"/>
        <v>4160</v>
      </c>
      <c r="H19" s="2">
        <v>13200</v>
      </c>
      <c r="I19" s="2"/>
      <c r="J19" s="2">
        <f t="shared" si="1"/>
        <v>13200</v>
      </c>
    </row>
    <row r="20" spans="1:10" ht="15.75">
      <c r="A20" s="16" t="s">
        <v>13</v>
      </c>
      <c r="B20" s="17"/>
      <c r="C20" s="17"/>
      <c r="D20" s="17"/>
      <c r="E20" s="2">
        <v>9500</v>
      </c>
      <c r="F20" s="2">
        <v>-5500</v>
      </c>
      <c r="G20" s="2">
        <f t="shared" si="0"/>
        <v>4000</v>
      </c>
      <c r="H20" s="2">
        <v>9400</v>
      </c>
      <c r="I20" s="2"/>
      <c r="J20" s="2">
        <f t="shared" si="1"/>
        <v>9400</v>
      </c>
    </row>
    <row r="21" spans="1:10" ht="15.75">
      <c r="A21" s="16" t="s">
        <v>14</v>
      </c>
      <c r="B21" s="7"/>
      <c r="C21" s="7"/>
      <c r="D21" s="7"/>
      <c r="E21" s="2">
        <v>600</v>
      </c>
      <c r="F21" s="2">
        <v>1900</v>
      </c>
      <c r="G21" s="2">
        <f t="shared" si="0"/>
        <v>2500</v>
      </c>
      <c r="H21" s="2">
        <v>18900</v>
      </c>
      <c r="I21" s="2"/>
      <c r="J21" s="2">
        <f t="shared" si="1"/>
        <v>18900</v>
      </c>
    </row>
    <row r="22" spans="1:10" ht="15.75">
      <c r="A22" s="16" t="s">
        <v>17</v>
      </c>
      <c r="B22" s="17"/>
      <c r="C22" s="17"/>
      <c r="D22" s="17"/>
      <c r="E22" s="2"/>
      <c r="F22" s="2"/>
      <c r="G22" s="2">
        <v>0</v>
      </c>
      <c r="H22" s="2">
        <v>4500</v>
      </c>
      <c r="I22" s="2"/>
      <c r="J22" s="2">
        <f t="shared" si="1"/>
        <v>4500</v>
      </c>
    </row>
    <row r="23" spans="1:10" ht="15.75">
      <c r="A23" s="16" t="s">
        <v>18</v>
      </c>
      <c r="B23" s="7"/>
      <c r="C23" s="7"/>
      <c r="D23" s="7"/>
      <c r="E23" s="2">
        <v>14970</v>
      </c>
      <c r="F23" s="2">
        <v>-4160</v>
      </c>
      <c r="G23" s="2">
        <f t="shared" si="0"/>
        <v>10810</v>
      </c>
      <c r="H23" s="2">
        <v>31490</v>
      </c>
      <c r="I23" s="2"/>
      <c r="J23" s="2">
        <f t="shared" si="1"/>
        <v>31490</v>
      </c>
    </row>
    <row r="24" spans="1:10" ht="15.75">
      <c r="A24" s="16" t="s">
        <v>1</v>
      </c>
      <c r="B24" s="17"/>
      <c r="C24" s="17"/>
      <c r="D24" s="17"/>
      <c r="E24" s="2">
        <f>SUM(E15:E23)</f>
        <v>44700</v>
      </c>
      <c r="F24" s="2">
        <f>SUM(F15:F23)</f>
        <v>-5400</v>
      </c>
      <c r="G24" s="2">
        <f t="shared" si="0"/>
        <v>39300</v>
      </c>
      <c r="H24" s="2">
        <f>SUM(H15:H23)</f>
        <v>115860</v>
      </c>
      <c r="I24" s="2">
        <f>SUM(I15:I23)</f>
        <v>0</v>
      </c>
      <c r="J24" s="2">
        <f t="shared" si="1"/>
        <v>115860</v>
      </c>
    </row>
    <row r="25" spans="2:10" ht="12.75">
      <c r="B25" s="15"/>
      <c r="C25" s="15"/>
      <c r="D25" s="15"/>
      <c r="E25" s="15"/>
      <c r="F25" s="15"/>
      <c r="G25" s="15"/>
      <c r="H25" s="15"/>
      <c r="I25" s="15"/>
      <c r="J25" s="15"/>
    </row>
    <row r="26" spans="2:10" ht="12.75">
      <c r="B26" s="15"/>
      <c r="C26" s="15"/>
      <c r="D26" s="15"/>
      <c r="E26" s="15"/>
      <c r="F26" s="15"/>
      <c r="G26" s="15"/>
      <c r="H26" s="15"/>
      <c r="I26" s="15"/>
      <c r="J26" s="15"/>
    </row>
    <row r="27" spans="2:10" ht="12.75">
      <c r="B27" s="15"/>
      <c r="C27" s="15"/>
      <c r="D27" s="15"/>
      <c r="E27" s="15"/>
      <c r="F27" s="15"/>
      <c r="G27" s="15"/>
      <c r="H27" s="15"/>
      <c r="I27" s="15"/>
      <c r="J27" s="15"/>
    </row>
    <row r="28" spans="2:10" ht="12.75">
      <c r="B28" s="15"/>
      <c r="C28" s="15"/>
      <c r="D28" s="15"/>
      <c r="E28" s="15"/>
      <c r="F28" s="15"/>
      <c r="G28" s="15"/>
      <c r="H28" s="15"/>
      <c r="I28" s="15"/>
      <c r="J28" s="15"/>
    </row>
    <row r="29" spans="1:10" ht="63.75" customHeight="1">
      <c r="A29" s="38" t="s">
        <v>39</v>
      </c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31.5">
      <c r="A31" s="46" t="s">
        <v>2</v>
      </c>
      <c r="B31" s="47"/>
      <c r="C31" s="47"/>
      <c r="D31" s="47"/>
      <c r="E31" s="47"/>
      <c r="F31" s="18"/>
      <c r="G31" s="19"/>
      <c r="H31" s="19" t="s">
        <v>25</v>
      </c>
      <c r="I31" s="19" t="s">
        <v>32</v>
      </c>
      <c r="J31" s="19" t="s">
        <v>25</v>
      </c>
    </row>
    <row r="32" spans="1:10" ht="15.75">
      <c r="A32" s="21" t="s">
        <v>3</v>
      </c>
      <c r="B32" s="7"/>
      <c r="C32" s="7"/>
      <c r="D32" s="7"/>
      <c r="E32" s="7"/>
      <c r="F32" s="7"/>
      <c r="G32" s="7"/>
      <c r="H32" s="2">
        <v>5600</v>
      </c>
      <c r="I32" s="2"/>
      <c r="J32" s="2">
        <f>H32+I32</f>
        <v>5600</v>
      </c>
    </row>
    <row r="33" spans="1:10" ht="15.75">
      <c r="A33" s="16" t="s">
        <v>8</v>
      </c>
      <c r="B33" s="17"/>
      <c r="C33" s="17"/>
      <c r="D33" s="17"/>
      <c r="E33" s="17"/>
      <c r="F33" s="17"/>
      <c r="G33" s="17"/>
      <c r="H33" s="2">
        <v>1700</v>
      </c>
      <c r="I33" s="2"/>
      <c r="J33" s="2">
        <f aca="true" t="shared" si="2" ref="J33:J41">H33+I33</f>
        <v>1700</v>
      </c>
    </row>
    <row r="34" spans="1:10" ht="15.75">
      <c r="A34" s="16" t="s">
        <v>11</v>
      </c>
      <c r="B34" s="7"/>
      <c r="C34" s="7"/>
      <c r="D34" s="7"/>
      <c r="E34" s="7"/>
      <c r="F34" s="7"/>
      <c r="G34" s="7"/>
      <c r="H34" s="2">
        <v>11900</v>
      </c>
      <c r="I34" s="2"/>
      <c r="J34" s="2">
        <f t="shared" si="2"/>
        <v>11900</v>
      </c>
    </row>
    <row r="35" spans="1:10" ht="15.75">
      <c r="A35" s="16" t="s">
        <v>12</v>
      </c>
      <c r="B35" s="17"/>
      <c r="C35" s="17"/>
      <c r="D35" s="17"/>
      <c r="E35" s="17"/>
      <c r="F35" s="17"/>
      <c r="G35" s="17"/>
      <c r="H35" s="2">
        <v>46960</v>
      </c>
      <c r="I35" s="2"/>
      <c r="J35" s="2">
        <f t="shared" si="2"/>
        <v>46960</v>
      </c>
    </row>
    <row r="36" spans="1:10" ht="15.75">
      <c r="A36" s="16" t="s">
        <v>19</v>
      </c>
      <c r="B36" s="7"/>
      <c r="C36" s="7"/>
      <c r="D36" s="7"/>
      <c r="E36" s="7"/>
      <c r="F36" s="7"/>
      <c r="G36" s="7"/>
      <c r="H36" s="2">
        <v>9750</v>
      </c>
      <c r="I36" s="2"/>
      <c r="J36" s="2">
        <f t="shared" si="2"/>
        <v>9750</v>
      </c>
    </row>
    <row r="37" spans="1:10" ht="15.75">
      <c r="A37" s="16" t="s">
        <v>13</v>
      </c>
      <c r="B37" s="17"/>
      <c r="C37" s="17"/>
      <c r="D37" s="17"/>
      <c r="E37" s="17"/>
      <c r="F37" s="17"/>
      <c r="G37" s="17"/>
      <c r="H37" s="2">
        <v>9900</v>
      </c>
      <c r="I37" s="2"/>
      <c r="J37" s="2">
        <f t="shared" si="2"/>
        <v>9900</v>
      </c>
    </row>
    <row r="38" spans="1:10" ht="15.75">
      <c r="A38" s="16" t="s">
        <v>14</v>
      </c>
      <c r="B38" s="7"/>
      <c r="C38" s="7"/>
      <c r="D38" s="7"/>
      <c r="E38" s="7"/>
      <c r="F38" s="7"/>
      <c r="G38" s="7"/>
      <c r="H38" s="2">
        <v>1000</v>
      </c>
      <c r="I38" s="2"/>
      <c r="J38" s="2">
        <f t="shared" si="2"/>
        <v>1000</v>
      </c>
    </row>
    <row r="39" spans="1:10" ht="15.75">
      <c r="A39" s="16" t="s">
        <v>17</v>
      </c>
      <c r="B39" s="17"/>
      <c r="C39" s="17"/>
      <c r="D39" s="17"/>
      <c r="E39" s="17"/>
      <c r="F39" s="17"/>
      <c r="G39" s="17"/>
      <c r="H39" s="2">
        <v>2000</v>
      </c>
      <c r="I39" s="2"/>
      <c r="J39" s="2">
        <f t="shared" si="2"/>
        <v>2000</v>
      </c>
    </row>
    <row r="40" spans="1:10" ht="15.75">
      <c r="A40" s="16" t="s">
        <v>18</v>
      </c>
      <c r="B40" s="7"/>
      <c r="C40" s="7"/>
      <c r="D40" s="7"/>
      <c r="E40" s="7"/>
      <c r="F40" s="7"/>
      <c r="G40" s="7"/>
      <c r="H40" s="2">
        <v>38450</v>
      </c>
      <c r="I40" s="2"/>
      <c r="J40" s="2">
        <f t="shared" si="2"/>
        <v>38450</v>
      </c>
    </row>
    <row r="41" spans="1:10" ht="15.75">
      <c r="A41" s="16" t="s">
        <v>1</v>
      </c>
      <c r="B41" s="17"/>
      <c r="C41" s="17"/>
      <c r="D41" s="17"/>
      <c r="E41" s="17"/>
      <c r="F41" s="17"/>
      <c r="G41" s="17"/>
      <c r="H41" s="2">
        <f>SUM(H32:H40)</f>
        <v>127260</v>
      </c>
      <c r="I41" s="2">
        <f>SUM(I32:I40)</f>
        <v>0</v>
      </c>
      <c r="J41" s="2">
        <f t="shared" si="2"/>
        <v>127260</v>
      </c>
    </row>
    <row r="44" spans="1:10" ht="72" customHeight="1">
      <c r="A44" s="38" t="s">
        <v>40</v>
      </c>
      <c r="B44" s="38"/>
      <c r="C44" s="38"/>
      <c r="D44" s="38"/>
      <c r="E44" s="38"/>
      <c r="F44" s="38"/>
      <c r="G44" s="38"/>
      <c r="H44" s="38"/>
      <c r="I44" s="38"/>
      <c r="J44" s="38"/>
    </row>
    <row r="45" spans="1:10" ht="15.7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31.5" customHeight="1">
      <c r="A46" s="46" t="s">
        <v>2</v>
      </c>
      <c r="B46" s="47"/>
      <c r="C46" s="18"/>
      <c r="D46" s="19"/>
      <c r="E46" s="19" t="s">
        <v>27</v>
      </c>
      <c r="F46" s="19" t="s">
        <v>32</v>
      </c>
      <c r="G46" s="19" t="s">
        <v>27</v>
      </c>
      <c r="H46" s="4" t="s">
        <v>28</v>
      </c>
      <c r="I46" s="19" t="s">
        <v>32</v>
      </c>
      <c r="J46" s="4" t="s">
        <v>28</v>
      </c>
    </row>
    <row r="47" spans="1:10" ht="15.75">
      <c r="A47" s="21" t="s">
        <v>3</v>
      </c>
      <c r="B47" s="7"/>
      <c r="C47" s="7"/>
      <c r="D47" s="7"/>
      <c r="E47" s="2">
        <v>3850</v>
      </c>
      <c r="F47" s="2"/>
      <c r="G47" s="2">
        <f>E47+F47</f>
        <v>3850</v>
      </c>
      <c r="H47" s="2">
        <v>3600</v>
      </c>
      <c r="I47" s="2"/>
      <c r="J47" s="2">
        <f>H47+I47</f>
        <v>3600</v>
      </c>
    </row>
    <row r="48" spans="1:10" ht="15.75">
      <c r="A48" s="16" t="s">
        <v>4</v>
      </c>
      <c r="B48" s="17"/>
      <c r="C48" s="17"/>
      <c r="D48" s="17"/>
      <c r="E48" s="2">
        <v>2300</v>
      </c>
      <c r="F48" s="2"/>
      <c r="G48" s="2">
        <f aca="true" t="shared" si="3" ref="G48:G64">E48+F48</f>
        <v>2300</v>
      </c>
      <c r="H48" s="2">
        <v>2900</v>
      </c>
      <c r="I48" s="2"/>
      <c r="J48" s="2">
        <f aca="true" t="shared" si="4" ref="J48:J64">H48+I48</f>
        <v>2900</v>
      </c>
    </row>
    <row r="49" spans="1:10" ht="15.75">
      <c r="A49" s="16" t="s">
        <v>5</v>
      </c>
      <c r="B49" s="7"/>
      <c r="C49" s="7"/>
      <c r="D49" s="7"/>
      <c r="E49" s="2">
        <v>3000</v>
      </c>
      <c r="F49" s="2"/>
      <c r="G49" s="2">
        <f t="shared" si="3"/>
        <v>3000</v>
      </c>
      <c r="H49" s="2">
        <v>3100</v>
      </c>
      <c r="I49" s="2"/>
      <c r="J49" s="2">
        <f t="shared" si="4"/>
        <v>3100</v>
      </c>
    </row>
    <row r="50" spans="1:10" ht="15.75">
      <c r="A50" s="16" t="s">
        <v>6</v>
      </c>
      <c r="B50" s="17"/>
      <c r="C50" s="17"/>
      <c r="D50" s="17"/>
      <c r="E50" s="2">
        <v>3850</v>
      </c>
      <c r="F50" s="2"/>
      <c r="G50" s="2">
        <f t="shared" si="3"/>
        <v>3850</v>
      </c>
      <c r="H50" s="2">
        <v>3400</v>
      </c>
      <c r="I50" s="2"/>
      <c r="J50" s="2">
        <f t="shared" si="4"/>
        <v>3400</v>
      </c>
    </row>
    <row r="51" spans="1:10" ht="15.75">
      <c r="A51" s="16" t="s">
        <v>7</v>
      </c>
      <c r="B51" s="7"/>
      <c r="C51" s="7"/>
      <c r="D51" s="7"/>
      <c r="E51" s="2">
        <v>2100</v>
      </c>
      <c r="F51" s="2"/>
      <c r="G51" s="2">
        <f t="shared" si="3"/>
        <v>2100</v>
      </c>
      <c r="H51" s="2">
        <v>2300</v>
      </c>
      <c r="I51" s="2"/>
      <c r="J51" s="2">
        <f t="shared" si="4"/>
        <v>2300</v>
      </c>
    </row>
    <row r="52" spans="1:10" ht="15.75">
      <c r="A52" s="16" t="s">
        <v>8</v>
      </c>
      <c r="B52" s="17"/>
      <c r="C52" s="17"/>
      <c r="D52" s="17"/>
      <c r="E52" s="2">
        <v>1400</v>
      </c>
      <c r="F52" s="2"/>
      <c r="G52" s="2">
        <f t="shared" si="3"/>
        <v>1400</v>
      </c>
      <c r="H52" s="2">
        <v>2400</v>
      </c>
      <c r="I52" s="2"/>
      <c r="J52" s="2">
        <f t="shared" si="4"/>
        <v>2400</v>
      </c>
    </row>
    <row r="53" spans="1:10" ht="15.75">
      <c r="A53" s="16" t="s">
        <v>9</v>
      </c>
      <c r="B53" s="7"/>
      <c r="C53" s="7"/>
      <c r="D53" s="7"/>
      <c r="E53" s="2">
        <v>1300</v>
      </c>
      <c r="F53" s="2"/>
      <c r="G53" s="2">
        <f t="shared" si="3"/>
        <v>1300</v>
      </c>
      <c r="H53" s="2">
        <v>2100</v>
      </c>
      <c r="I53" s="2"/>
      <c r="J53" s="2">
        <f t="shared" si="4"/>
        <v>2100</v>
      </c>
    </row>
    <row r="54" spans="1:10" ht="15.75">
      <c r="A54" s="16" t="s">
        <v>10</v>
      </c>
      <c r="B54" s="17"/>
      <c r="C54" s="17"/>
      <c r="D54" s="17"/>
      <c r="E54" s="2">
        <v>3000</v>
      </c>
      <c r="F54" s="2"/>
      <c r="G54" s="2">
        <f t="shared" si="3"/>
        <v>3000</v>
      </c>
      <c r="H54" s="2">
        <v>2900</v>
      </c>
      <c r="I54" s="2"/>
      <c r="J54" s="2">
        <f t="shared" si="4"/>
        <v>2900</v>
      </c>
    </row>
    <row r="55" spans="1:10" ht="15.75">
      <c r="A55" s="16" t="s">
        <v>11</v>
      </c>
      <c r="B55" s="7"/>
      <c r="C55" s="7"/>
      <c r="D55" s="7"/>
      <c r="E55" s="2">
        <v>2300</v>
      </c>
      <c r="F55" s="2"/>
      <c r="G55" s="2">
        <f t="shared" si="3"/>
        <v>2300</v>
      </c>
      <c r="H55" s="2">
        <v>2300</v>
      </c>
      <c r="I55" s="2"/>
      <c r="J55" s="2">
        <f t="shared" si="4"/>
        <v>2300</v>
      </c>
    </row>
    <row r="56" spans="1:10" ht="15.75">
      <c r="A56" s="16" t="s">
        <v>12</v>
      </c>
      <c r="B56" s="17"/>
      <c r="C56" s="17"/>
      <c r="D56" s="17"/>
      <c r="E56" s="2">
        <v>2600</v>
      </c>
      <c r="F56" s="2"/>
      <c r="G56" s="2">
        <f t="shared" si="3"/>
        <v>2600</v>
      </c>
      <c r="H56" s="2">
        <v>2900</v>
      </c>
      <c r="I56" s="2"/>
      <c r="J56" s="2">
        <f t="shared" si="4"/>
        <v>2900</v>
      </c>
    </row>
    <row r="57" spans="1:10" ht="15.75">
      <c r="A57" s="16" t="s">
        <v>19</v>
      </c>
      <c r="B57" s="7"/>
      <c r="C57" s="7"/>
      <c r="D57" s="7"/>
      <c r="E57" s="2">
        <v>2400</v>
      </c>
      <c r="F57" s="2"/>
      <c r="G57" s="2">
        <f t="shared" si="3"/>
        <v>2400</v>
      </c>
      <c r="H57" s="2">
        <v>2600</v>
      </c>
      <c r="I57" s="2"/>
      <c r="J57" s="2">
        <f t="shared" si="4"/>
        <v>2600</v>
      </c>
    </row>
    <row r="58" spans="1:10" ht="15.75">
      <c r="A58" s="16" t="s">
        <v>13</v>
      </c>
      <c r="B58" s="17"/>
      <c r="C58" s="17"/>
      <c r="D58" s="17"/>
      <c r="E58" s="2">
        <v>2100</v>
      </c>
      <c r="F58" s="2"/>
      <c r="G58" s="2">
        <f t="shared" si="3"/>
        <v>2100</v>
      </c>
      <c r="H58" s="2">
        <v>2600</v>
      </c>
      <c r="I58" s="2"/>
      <c r="J58" s="2">
        <f t="shared" si="4"/>
        <v>2600</v>
      </c>
    </row>
    <row r="59" spans="1:10" ht="15.75">
      <c r="A59" s="16" t="s">
        <v>14</v>
      </c>
      <c r="B59" s="7"/>
      <c r="C59" s="7"/>
      <c r="D59" s="7"/>
      <c r="E59" s="2">
        <v>2100</v>
      </c>
      <c r="F59" s="2"/>
      <c r="G59" s="2">
        <f t="shared" si="3"/>
        <v>2100</v>
      </c>
      <c r="H59" s="2">
        <v>2600</v>
      </c>
      <c r="I59" s="2"/>
      <c r="J59" s="2">
        <f t="shared" si="4"/>
        <v>2600</v>
      </c>
    </row>
    <row r="60" spans="1:10" ht="15.75">
      <c r="A60" s="16" t="s">
        <v>15</v>
      </c>
      <c r="B60" s="17"/>
      <c r="C60" s="17"/>
      <c r="D60" s="17"/>
      <c r="E60" s="2">
        <v>2000</v>
      </c>
      <c r="F60" s="2"/>
      <c r="G60" s="2">
        <f t="shared" si="3"/>
        <v>2000</v>
      </c>
      <c r="H60" s="2">
        <v>2800</v>
      </c>
      <c r="I60" s="2"/>
      <c r="J60" s="2">
        <f t="shared" si="4"/>
        <v>2800</v>
      </c>
    </row>
    <row r="61" spans="1:10" ht="15.75">
      <c r="A61" s="16" t="s">
        <v>16</v>
      </c>
      <c r="B61" s="7"/>
      <c r="C61" s="7"/>
      <c r="D61" s="7"/>
      <c r="E61" s="2">
        <v>2400</v>
      </c>
      <c r="F61" s="2"/>
      <c r="G61" s="2">
        <f t="shared" si="3"/>
        <v>2400</v>
      </c>
      <c r="H61" s="2">
        <v>3000</v>
      </c>
      <c r="I61" s="2"/>
      <c r="J61" s="2">
        <f t="shared" si="4"/>
        <v>3000</v>
      </c>
    </row>
    <row r="62" spans="1:10" ht="15.75">
      <c r="A62" s="16" t="s">
        <v>17</v>
      </c>
      <c r="B62" s="17"/>
      <c r="C62" s="17"/>
      <c r="D62" s="17"/>
      <c r="E62" s="2">
        <v>3000</v>
      </c>
      <c r="F62" s="2"/>
      <c r="G62" s="2">
        <f t="shared" si="3"/>
        <v>3000</v>
      </c>
      <c r="H62" s="2">
        <v>3100</v>
      </c>
      <c r="I62" s="2"/>
      <c r="J62" s="2">
        <f t="shared" si="4"/>
        <v>3100</v>
      </c>
    </row>
    <row r="63" spans="1:10" ht="15.75">
      <c r="A63" s="16" t="s">
        <v>18</v>
      </c>
      <c r="B63" s="7"/>
      <c r="C63" s="7"/>
      <c r="D63" s="7"/>
      <c r="E63" s="2">
        <v>4800</v>
      </c>
      <c r="F63" s="2"/>
      <c r="G63" s="2">
        <f t="shared" si="3"/>
        <v>4800</v>
      </c>
      <c r="H63" s="2">
        <v>3900</v>
      </c>
      <c r="I63" s="2"/>
      <c r="J63" s="2">
        <f t="shared" si="4"/>
        <v>3900</v>
      </c>
    </row>
    <row r="64" spans="1:10" ht="15.75">
      <c r="A64" s="16" t="s">
        <v>1</v>
      </c>
      <c r="B64" s="17"/>
      <c r="C64" s="17"/>
      <c r="D64" s="17"/>
      <c r="E64" s="2">
        <f>SUM(E47:E63)</f>
        <v>44500</v>
      </c>
      <c r="F64" s="2">
        <f>SUM(F47:F63)</f>
        <v>0</v>
      </c>
      <c r="G64" s="2">
        <f t="shared" si="3"/>
        <v>44500</v>
      </c>
      <c r="H64" s="2">
        <f>SUM(H47:H63)</f>
        <v>48500</v>
      </c>
      <c r="I64" s="2">
        <f>SUM(I47:I63)</f>
        <v>0</v>
      </c>
      <c r="J64" s="2">
        <f t="shared" si="4"/>
        <v>48500</v>
      </c>
    </row>
    <row r="66" spans="1:10" ht="73.5" customHeight="1">
      <c r="A66" s="38" t="s">
        <v>41</v>
      </c>
      <c r="B66" s="38"/>
      <c r="C66" s="38"/>
      <c r="D66" s="38"/>
      <c r="E66" s="38"/>
      <c r="F66" s="38"/>
      <c r="G66" s="38"/>
      <c r="H66" s="38"/>
      <c r="I66" s="38"/>
      <c r="J66" s="38"/>
    </row>
    <row r="67" spans="1:10" ht="15.7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31.5">
      <c r="A68" s="46" t="s">
        <v>2</v>
      </c>
      <c r="B68" s="47"/>
      <c r="C68" s="47"/>
      <c r="D68" s="47"/>
      <c r="E68" s="47"/>
      <c r="F68" s="18"/>
      <c r="G68" s="19"/>
      <c r="H68" s="19" t="s">
        <v>26</v>
      </c>
      <c r="I68" s="19" t="s">
        <v>32</v>
      </c>
      <c r="J68" s="19" t="s">
        <v>26</v>
      </c>
    </row>
    <row r="69" spans="1:10" ht="15.75">
      <c r="A69" s="21" t="s">
        <v>3</v>
      </c>
      <c r="B69" s="22"/>
      <c r="C69" s="22"/>
      <c r="D69" s="22"/>
      <c r="E69" s="22"/>
      <c r="F69" s="22"/>
      <c r="G69" s="22"/>
      <c r="H69" s="2">
        <v>7280</v>
      </c>
      <c r="I69" s="2"/>
      <c r="J69" s="2">
        <f>H69+I69</f>
        <v>7280</v>
      </c>
    </row>
    <row r="70" spans="1:10" ht="15.75">
      <c r="A70" s="16" t="s">
        <v>4</v>
      </c>
      <c r="B70" s="17"/>
      <c r="C70" s="17"/>
      <c r="D70" s="17"/>
      <c r="E70" s="17"/>
      <c r="F70" s="17"/>
      <c r="G70" s="17"/>
      <c r="H70" s="2">
        <v>5600</v>
      </c>
      <c r="I70" s="2"/>
      <c r="J70" s="2">
        <f aca="true" t="shared" si="5" ref="J70:J86">H70+I70</f>
        <v>5600</v>
      </c>
    </row>
    <row r="71" spans="1:10" ht="15.75">
      <c r="A71" s="16" t="s">
        <v>5</v>
      </c>
      <c r="B71" s="17"/>
      <c r="C71" s="17"/>
      <c r="D71" s="17"/>
      <c r="E71" s="17"/>
      <c r="F71" s="17"/>
      <c r="G71" s="17"/>
      <c r="H71" s="2">
        <v>6000</v>
      </c>
      <c r="I71" s="2"/>
      <c r="J71" s="2">
        <f t="shared" si="5"/>
        <v>6000</v>
      </c>
    </row>
    <row r="72" spans="1:10" ht="15.75">
      <c r="A72" s="16" t="s">
        <v>6</v>
      </c>
      <c r="B72" s="17"/>
      <c r="C72" s="17"/>
      <c r="D72" s="17"/>
      <c r="E72" s="17"/>
      <c r="F72" s="17"/>
      <c r="G72" s="17"/>
      <c r="H72" s="2">
        <v>7000</v>
      </c>
      <c r="I72" s="2"/>
      <c r="J72" s="2">
        <f t="shared" si="5"/>
        <v>7000</v>
      </c>
    </row>
    <row r="73" spans="1:10" ht="15.75">
      <c r="A73" s="16" t="s">
        <v>7</v>
      </c>
      <c r="B73" s="17"/>
      <c r="C73" s="17"/>
      <c r="D73" s="17"/>
      <c r="E73" s="17"/>
      <c r="F73" s="17"/>
      <c r="G73" s="17"/>
      <c r="H73" s="2">
        <v>4700</v>
      </c>
      <c r="I73" s="2"/>
      <c r="J73" s="2">
        <f t="shared" si="5"/>
        <v>4700</v>
      </c>
    </row>
    <row r="74" spans="1:10" ht="15.75">
      <c r="A74" s="16" t="s">
        <v>8</v>
      </c>
      <c r="B74" s="17"/>
      <c r="C74" s="17"/>
      <c r="D74" s="17"/>
      <c r="E74" s="17"/>
      <c r="F74" s="17"/>
      <c r="G74" s="17"/>
      <c r="H74" s="2">
        <v>4900</v>
      </c>
      <c r="I74" s="2"/>
      <c r="J74" s="2">
        <f t="shared" si="5"/>
        <v>4900</v>
      </c>
    </row>
    <row r="75" spans="1:10" ht="15.75">
      <c r="A75" s="16" t="s">
        <v>9</v>
      </c>
      <c r="B75" s="17"/>
      <c r="C75" s="17"/>
      <c r="D75" s="17"/>
      <c r="E75" s="17"/>
      <c r="F75" s="17"/>
      <c r="G75" s="17"/>
      <c r="H75" s="2">
        <v>4700</v>
      </c>
      <c r="I75" s="2"/>
      <c r="J75" s="2">
        <f t="shared" si="5"/>
        <v>4700</v>
      </c>
    </row>
    <row r="76" spans="1:10" ht="15.75">
      <c r="A76" s="16" t="s">
        <v>10</v>
      </c>
      <c r="B76" s="17"/>
      <c r="C76" s="17"/>
      <c r="D76" s="17"/>
      <c r="E76" s="17"/>
      <c r="F76" s="17"/>
      <c r="G76" s="17"/>
      <c r="H76" s="2">
        <v>5900</v>
      </c>
      <c r="I76" s="2"/>
      <c r="J76" s="2">
        <f t="shared" si="5"/>
        <v>5900</v>
      </c>
    </row>
    <row r="77" spans="1:10" ht="15.75">
      <c r="A77" s="16" t="s">
        <v>11</v>
      </c>
      <c r="B77" s="17"/>
      <c r="C77" s="17"/>
      <c r="D77" s="17"/>
      <c r="E77" s="17"/>
      <c r="F77" s="17"/>
      <c r="G77" s="17"/>
      <c r="H77" s="2">
        <v>4900</v>
      </c>
      <c r="I77" s="2"/>
      <c r="J77" s="2">
        <f t="shared" si="5"/>
        <v>4900</v>
      </c>
    </row>
    <row r="78" spans="1:10" ht="15.75">
      <c r="A78" s="16" t="s">
        <v>12</v>
      </c>
      <c r="B78" s="17"/>
      <c r="C78" s="17"/>
      <c r="D78" s="17"/>
      <c r="E78" s="17"/>
      <c r="F78" s="17"/>
      <c r="G78" s="17"/>
      <c r="H78" s="2">
        <v>5900</v>
      </c>
      <c r="I78" s="2"/>
      <c r="J78" s="2">
        <f t="shared" si="5"/>
        <v>5900</v>
      </c>
    </row>
    <row r="79" spans="1:10" ht="15.75">
      <c r="A79" s="16" t="s">
        <v>19</v>
      </c>
      <c r="B79" s="17"/>
      <c r="C79" s="17"/>
      <c r="D79" s="17"/>
      <c r="E79" s="17"/>
      <c r="F79" s="17"/>
      <c r="G79" s="17"/>
      <c r="H79" s="2">
        <v>5250</v>
      </c>
      <c r="I79" s="2"/>
      <c r="J79" s="2">
        <f t="shared" si="5"/>
        <v>5250</v>
      </c>
    </row>
    <row r="80" spans="1:10" ht="15.75">
      <c r="A80" s="16" t="s">
        <v>13</v>
      </c>
      <c r="B80" s="17"/>
      <c r="C80" s="17"/>
      <c r="D80" s="17"/>
      <c r="E80" s="17"/>
      <c r="F80" s="17"/>
      <c r="G80" s="17"/>
      <c r="H80" s="2">
        <v>4700</v>
      </c>
      <c r="I80" s="2"/>
      <c r="J80" s="2">
        <f t="shared" si="5"/>
        <v>4700</v>
      </c>
    </row>
    <row r="81" spans="1:10" ht="15.75">
      <c r="A81" s="16" t="s">
        <v>14</v>
      </c>
      <c r="B81" s="17"/>
      <c r="C81" s="17"/>
      <c r="D81" s="17"/>
      <c r="E81" s="17"/>
      <c r="F81" s="17"/>
      <c r="G81" s="17"/>
      <c r="H81" s="2">
        <v>5050</v>
      </c>
      <c r="I81" s="2"/>
      <c r="J81" s="2">
        <f t="shared" si="5"/>
        <v>5050</v>
      </c>
    </row>
    <row r="82" spans="1:10" ht="15.75">
      <c r="A82" s="16" t="s">
        <v>15</v>
      </c>
      <c r="B82" s="17"/>
      <c r="C82" s="17"/>
      <c r="D82" s="17"/>
      <c r="E82" s="17"/>
      <c r="F82" s="17"/>
      <c r="G82" s="17"/>
      <c r="H82" s="2">
        <v>5450</v>
      </c>
      <c r="I82" s="2"/>
      <c r="J82" s="2">
        <f t="shared" si="5"/>
        <v>5450</v>
      </c>
    </row>
    <row r="83" spans="1:10" ht="15.75">
      <c r="A83" s="16" t="s">
        <v>16</v>
      </c>
      <c r="B83" s="17"/>
      <c r="C83" s="17"/>
      <c r="D83" s="17"/>
      <c r="E83" s="17"/>
      <c r="F83" s="17"/>
      <c r="G83" s="17"/>
      <c r="H83" s="2">
        <v>5650</v>
      </c>
      <c r="I83" s="2"/>
      <c r="J83" s="2">
        <f t="shared" si="5"/>
        <v>5650</v>
      </c>
    </row>
    <row r="84" spans="1:10" ht="15.75">
      <c r="A84" s="16" t="s">
        <v>17</v>
      </c>
      <c r="B84" s="17"/>
      <c r="C84" s="17"/>
      <c r="D84" s="17"/>
      <c r="E84" s="17"/>
      <c r="F84" s="17"/>
      <c r="G84" s="17"/>
      <c r="H84" s="2">
        <v>6020</v>
      </c>
      <c r="I84" s="2"/>
      <c r="J84" s="2">
        <f t="shared" si="5"/>
        <v>6020</v>
      </c>
    </row>
    <row r="85" spans="1:10" ht="15.75">
      <c r="A85" s="16" t="s">
        <v>18</v>
      </c>
      <c r="B85" s="17"/>
      <c r="C85" s="17"/>
      <c r="D85" s="17"/>
      <c r="E85" s="17"/>
      <c r="F85" s="17"/>
      <c r="G85" s="17"/>
      <c r="H85" s="2">
        <v>8000</v>
      </c>
      <c r="I85" s="2"/>
      <c r="J85" s="2">
        <f t="shared" si="5"/>
        <v>8000</v>
      </c>
    </row>
    <row r="86" spans="1:10" ht="15.75">
      <c r="A86" s="16" t="s">
        <v>1</v>
      </c>
      <c r="B86" s="17"/>
      <c r="C86" s="17"/>
      <c r="D86" s="17"/>
      <c r="E86" s="17"/>
      <c r="F86" s="17"/>
      <c r="G86" s="17"/>
      <c r="H86" s="2">
        <f>SUM(H69:H85)</f>
        <v>97000</v>
      </c>
      <c r="I86" s="2">
        <f>SUM(I69:I85)</f>
        <v>0</v>
      </c>
      <c r="J86" s="2">
        <f t="shared" si="5"/>
        <v>97000</v>
      </c>
    </row>
    <row r="87" spans="1:10" ht="15.75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ht="15.75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ht="47.25" customHeight="1">
      <c r="A89" s="38" t="s">
        <v>42</v>
      </c>
      <c r="B89" s="38"/>
      <c r="C89" s="38"/>
      <c r="D89" s="38"/>
      <c r="E89" s="38"/>
      <c r="F89" s="38"/>
      <c r="G89" s="38"/>
      <c r="H89" s="38"/>
      <c r="I89" s="38"/>
      <c r="J89" s="38"/>
    </row>
    <row r="90" spans="1:10" ht="15.75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3" ht="31.5">
      <c r="A91" s="39" t="s">
        <v>2</v>
      </c>
      <c r="B91" s="40"/>
      <c r="C91" s="40"/>
      <c r="D91" s="41"/>
      <c r="E91" s="4" t="s">
        <v>27</v>
      </c>
      <c r="F91" s="4" t="s">
        <v>32</v>
      </c>
      <c r="G91" s="4" t="s">
        <v>27</v>
      </c>
      <c r="H91" s="4" t="s">
        <v>28</v>
      </c>
      <c r="I91" s="4" t="s">
        <v>32</v>
      </c>
      <c r="J91" s="4" t="s">
        <v>28</v>
      </c>
      <c r="K91" s="4" t="s">
        <v>29</v>
      </c>
      <c r="L91" s="19" t="s">
        <v>32</v>
      </c>
      <c r="M91" s="19" t="s">
        <v>26</v>
      </c>
    </row>
    <row r="92" spans="1:13" ht="15.75">
      <c r="A92" s="26" t="s">
        <v>21</v>
      </c>
      <c r="B92" s="27"/>
      <c r="C92" s="27"/>
      <c r="D92" s="28"/>
      <c r="E92" s="25">
        <v>68000</v>
      </c>
      <c r="F92" s="2"/>
      <c r="G92" s="2">
        <f>E92+F92</f>
        <v>68000</v>
      </c>
      <c r="H92" s="2">
        <v>78000</v>
      </c>
      <c r="I92" s="2"/>
      <c r="J92" s="2">
        <f>H92+I92</f>
        <v>78000</v>
      </c>
      <c r="K92" s="2">
        <v>83600</v>
      </c>
      <c r="L92" s="2">
        <v>-83600</v>
      </c>
      <c r="M92" s="2">
        <f>K92+L92</f>
        <v>0</v>
      </c>
    </row>
    <row r="93" spans="1:13" ht="15.75">
      <c r="A93" s="16" t="s">
        <v>23</v>
      </c>
      <c r="B93" s="17"/>
      <c r="C93" s="17"/>
      <c r="D93" s="25"/>
      <c r="E93" s="25">
        <v>6000</v>
      </c>
      <c r="F93" s="2"/>
      <c r="G93" s="2">
        <f aca="true" t="shared" si="6" ref="G93:G112">E93+F93</f>
        <v>6000</v>
      </c>
      <c r="H93" s="2">
        <v>8230</v>
      </c>
      <c r="I93" s="2"/>
      <c r="J93" s="2">
        <f aca="true" t="shared" si="7" ref="J93:J112">H93+I93</f>
        <v>8230</v>
      </c>
      <c r="K93" s="2">
        <v>8900</v>
      </c>
      <c r="L93" s="2">
        <v>-8900</v>
      </c>
      <c r="M93" s="2">
        <f aca="true" t="shared" si="8" ref="M93:M112">K93+L93</f>
        <v>0</v>
      </c>
    </row>
    <row r="94" spans="1:13" ht="18" customHeight="1">
      <c r="A94" s="29" t="s">
        <v>3</v>
      </c>
      <c r="B94" s="7"/>
      <c r="C94" s="7"/>
      <c r="D94" s="30"/>
      <c r="E94" s="25">
        <v>400</v>
      </c>
      <c r="F94" s="2"/>
      <c r="G94" s="2">
        <f t="shared" si="6"/>
        <v>400</v>
      </c>
      <c r="H94" s="2">
        <v>480</v>
      </c>
      <c r="I94" s="2"/>
      <c r="J94" s="2">
        <f t="shared" si="7"/>
        <v>480</v>
      </c>
      <c r="K94" s="2">
        <v>520</v>
      </c>
      <c r="L94" s="2">
        <v>-520</v>
      </c>
      <c r="M94" s="2">
        <f t="shared" si="8"/>
        <v>0</v>
      </c>
    </row>
    <row r="95" spans="1:13" ht="15.75">
      <c r="A95" s="16" t="s">
        <v>4</v>
      </c>
      <c r="B95" s="17"/>
      <c r="C95" s="17"/>
      <c r="D95" s="25"/>
      <c r="E95" s="25">
        <v>575</v>
      </c>
      <c r="F95" s="2"/>
      <c r="G95" s="2">
        <f t="shared" si="6"/>
        <v>575</v>
      </c>
      <c r="H95" s="2">
        <v>670</v>
      </c>
      <c r="I95" s="2"/>
      <c r="J95" s="2">
        <f t="shared" si="7"/>
        <v>670</v>
      </c>
      <c r="K95" s="2">
        <v>720</v>
      </c>
      <c r="L95" s="2">
        <v>-720</v>
      </c>
      <c r="M95" s="2">
        <f t="shared" si="8"/>
        <v>0</v>
      </c>
    </row>
    <row r="96" spans="1:13" ht="15.75">
      <c r="A96" s="29" t="s">
        <v>22</v>
      </c>
      <c r="B96" s="7"/>
      <c r="C96" s="7"/>
      <c r="D96" s="30"/>
      <c r="E96" s="25">
        <v>1850</v>
      </c>
      <c r="F96" s="2"/>
      <c r="G96" s="2">
        <f t="shared" si="6"/>
        <v>1850</v>
      </c>
      <c r="H96" s="2">
        <v>2150</v>
      </c>
      <c r="I96" s="2"/>
      <c r="J96" s="2">
        <f t="shared" si="7"/>
        <v>2150</v>
      </c>
      <c r="K96" s="2">
        <v>2300</v>
      </c>
      <c r="L96" s="2">
        <v>-2300</v>
      </c>
      <c r="M96" s="2">
        <f t="shared" si="8"/>
        <v>0</v>
      </c>
    </row>
    <row r="97" spans="1:13" ht="15.75">
      <c r="A97" s="16" t="s">
        <v>5</v>
      </c>
      <c r="B97" s="17"/>
      <c r="C97" s="17"/>
      <c r="D97" s="25"/>
      <c r="E97" s="25">
        <v>2400</v>
      </c>
      <c r="F97" s="2"/>
      <c r="G97" s="2">
        <f t="shared" si="6"/>
        <v>2400</v>
      </c>
      <c r="H97" s="2">
        <v>2800</v>
      </c>
      <c r="I97" s="2"/>
      <c r="J97" s="2">
        <f t="shared" si="7"/>
        <v>2800</v>
      </c>
      <c r="K97" s="2">
        <v>3000</v>
      </c>
      <c r="L97" s="2">
        <v>-3000</v>
      </c>
      <c r="M97" s="2">
        <f t="shared" si="8"/>
        <v>0</v>
      </c>
    </row>
    <row r="98" spans="1:13" ht="15.75">
      <c r="A98" s="29" t="s">
        <v>6</v>
      </c>
      <c r="B98" s="7"/>
      <c r="C98" s="7"/>
      <c r="D98" s="30"/>
      <c r="E98" s="25">
        <v>460</v>
      </c>
      <c r="F98" s="2"/>
      <c r="G98" s="2">
        <f t="shared" si="6"/>
        <v>460</v>
      </c>
      <c r="H98" s="2">
        <v>550</v>
      </c>
      <c r="I98" s="2"/>
      <c r="J98" s="2">
        <f t="shared" si="7"/>
        <v>550</v>
      </c>
      <c r="K98" s="2">
        <v>600</v>
      </c>
      <c r="L98" s="2">
        <v>-600</v>
      </c>
      <c r="M98" s="2">
        <f t="shared" si="8"/>
        <v>0</v>
      </c>
    </row>
    <row r="99" spans="1:13" ht="15.75">
      <c r="A99" s="16" t="s">
        <v>7</v>
      </c>
      <c r="B99" s="17"/>
      <c r="C99" s="17"/>
      <c r="D99" s="25"/>
      <c r="E99" s="25">
        <v>150</v>
      </c>
      <c r="F99" s="2"/>
      <c r="G99" s="2">
        <f t="shared" si="6"/>
        <v>150</v>
      </c>
      <c r="H99" s="2">
        <v>180</v>
      </c>
      <c r="I99" s="2"/>
      <c r="J99" s="2">
        <f t="shared" si="7"/>
        <v>180</v>
      </c>
      <c r="K99" s="2">
        <v>200</v>
      </c>
      <c r="L99" s="2">
        <v>-200</v>
      </c>
      <c r="M99" s="2">
        <f t="shared" si="8"/>
        <v>0</v>
      </c>
    </row>
    <row r="100" spans="1:13" ht="15.75">
      <c r="A100" s="29" t="s">
        <v>8</v>
      </c>
      <c r="B100" s="7"/>
      <c r="C100" s="7"/>
      <c r="D100" s="30"/>
      <c r="E100" s="25">
        <v>690</v>
      </c>
      <c r="F100" s="2"/>
      <c r="G100" s="2">
        <f t="shared" si="6"/>
        <v>690</v>
      </c>
      <c r="H100" s="2">
        <v>800</v>
      </c>
      <c r="I100" s="2"/>
      <c r="J100" s="2">
        <f t="shared" si="7"/>
        <v>800</v>
      </c>
      <c r="K100" s="2">
        <v>860</v>
      </c>
      <c r="L100" s="2">
        <v>-860</v>
      </c>
      <c r="M100" s="2">
        <f t="shared" si="8"/>
        <v>0</v>
      </c>
    </row>
    <row r="101" spans="1:13" ht="15.75">
      <c r="A101" s="16" t="s">
        <v>9</v>
      </c>
      <c r="B101" s="17"/>
      <c r="C101" s="17"/>
      <c r="D101" s="25"/>
      <c r="E101" s="25">
        <v>225</v>
      </c>
      <c r="F101" s="2"/>
      <c r="G101" s="2">
        <f t="shared" si="6"/>
        <v>225</v>
      </c>
      <c r="H101" s="2">
        <v>270</v>
      </c>
      <c r="I101" s="2"/>
      <c r="J101" s="2">
        <f t="shared" si="7"/>
        <v>270</v>
      </c>
      <c r="K101" s="2">
        <v>300</v>
      </c>
      <c r="L101" s="2">
        <v>-300</v>
      </c>
      <c r="M101" s="2">
        <f t="shared" si="8"/>
        <v>0</v>
      </c>
    </row>
    <row r="102" spans="1:13" ht="15.75">
      <c r="A102" s="29" t="s">
        <v>10</v>
      </c>
      <c r="B102" s="7"/>
      <c r="C102" s="7"/>
      <c r="D102" s="30"/>
      <c r="E102" s="25">
        <v>730</v>
      </c>
      <c r="F102" s="2"/>
      <c r="G102" s="2">
        <f t="shared" si="6"/>
        <v>730</v>
      </c>
      <c r="H102" s="2">
        <v>850</v>
      </c>
      <c r="I102" s="2"/>
      <c r="J102" s="2">
        <f t="shared" si="7"/>
        <v>850</v>
      </c>
      <c r="K102" s="2">
        <v>920</v>
      </c>
      <c r="L102" s="2">
        <v>-920</v>
      </c>
      <c r="M102" s="2">
        <f t="shared" si="8"/>
        <v>0</v>
      </c>
    </row>
    <row r="103" spans="1:13" ht="15.75">
      <c r="A103" s="16" t="s">
        <v>11</v>
      </c>
      <c r="B103" s="17"/>
      <c r="C103" s="17"/>
      <c r="D103" s="25"/>
      <c r="E103" s="25">
        <v>1540</v>
      </c>
      <c r="F103" s="2"/>
      <c r="G103" s="2">
        <f t="shared" si="6"/>
        <v>1540</v>
      </c>
      <c r="H103" s="2">
        <v>1790</v>
      </c>
      <c r="I103" s="2"/>
      <c r="J103" s="2">
        <f t="shared" si="7"/>
        <v>1790</v>
      </c>
      <c r="K103" s="2">
        <v>1900</v>
      </c>
      <c r="L103" s="2">
        <v>-1900</v>
      </c>
      <c r="M103" s="2">
        <f t="shared" si="8"/>
        <v>0</v>
      </c>
    </row>
    <row r="104" spans="1:13" ht="15.75">
      <c r="A104" s="29" t="s">
        <v>12</v>
      </c>
      <c r="B104" s="7"/>
      <c r="C104" s="7"/>
      <c r="D104" s="30"/>
      <c r="E104" s="25">
        <v>1440</v>
      </c>
      <c r="F104" s="2"/>
      <c r="G104" s="2">
        <f t="shared" si="6"/>
        <v>1440</v>
      </c>
      <c r="H104" s="2">
        <v>1670</v>
      </c>
      <c r="I104" s="2"/>
      <c r="J104" s="2">
        <f t="shared" si="7"/>
        <v>1670</v>
      </c>
      <c r="K104" s="2">
        <v>1790</v>
      </c>
      <c r="L104" s="2">
        <v>-1790</v>
      </c>
      <c r="M104" s="2">
        <f t="shared" si="8"/>
        <v>0</v>
      </c>
    </row>
    <row r="105" spans="1:13" ht="15.75">
      <c r="A105" s="16" t="s">
        <v>19</v>
      </c>
      <c r="B105" s="17"/>
      <c r="C105" s="17"/>
      <c r="D105" s="25"/>
      <c r="E105" s="25">
        <v>375</v>
      </c>
      <c r="F105" s="2"/>
      <c r="G105" s="2">
        <f t="shared" si="6"/>
        <v>375</v>
      </c>
      <c r="H105" s="2">
        <v>450</v>
      </c>
      <c r="I105" s="2"/>
      <c r="J105" s="2">
        <f t="shared" si="7"/>
        <v>450</v>
      </c>
      <c r="K105" s="2">
        <v>490</v>
      </c>
      <c r="L105" s="2">
        <v>-490</v>
      </c>
      <c r="M105" s="2">
        <f t="shared" si="8"/>
        <v>0</v>
      </c>
    </row>
    <row r="106" spans="1:13" ht="15.75">
      <c r="A106" s="29" t="s">
        <v>13</v>
      </c>
      <c r="B106" s="7"/>
      <c r="C106" s="7"/>
      <c r="D106" s="30"/>
      <c r="E106" s="25">
        <v>190</v>
      </c>
      <c r="F106" s="2"/>
      <c r="G106" s="2">
        <f t="shared" si="6"/>
        <v>190</v>
      </c>
      <c r="H106" s="2">
        <v>300</v>
      </c>
      <c r="I106" s="2"/>
      <c r="J106" s="2">
        <f t="shared" si="7"/>
        <v>300</v>
      </c>
      <c r="K106" s="2">
        <v>320</v>
      </c>
      <c r="L106" s="2">
        <v>-320</v>
      </c>
      <c r="M106" s="2">
        <f t="shared" si="8"/>
        <v>0</v>
      </c>
    </row>
    <row r="107" spans="1:13" ht="15.75">
      <c r="A107" s="16" t="s">
        <v>14</v>
      </c>
      <c r="B107" s="17"/>
      <c r="C107" s="17"/>
      <c r="D107" s="25"/>
      <c r="E107" s="25">
        <v>2200</v>
      </c>
      <c r="F107" s="2"/>
      <c r="G107" s="2">
        <f t="shared" si="6"/>
        <v>2200</v>
      </c>
      <c r="H107" s="2">
        <v>2570</v>
      </c>
      <c r="I107" s="2"/>
      <c r="J107" s="2">
        <f t="shared" si="7"/>
        <v>2570</v>
      </c>
      <c r="K107" s="2">
        <v>2700</v>
      </c>
      <c r="L107" s="2">
        <v>-2700</v>
      </c>
      <c r="M107" s="2">
        <f t="shared" si="8"/>
        <v>0</v>
      </c>
    </row>
    <row r="108" spans="1:13" ht="15.75">
      <c r="A108" s="29" t="s">
        <v>15</v>
      </c>
      <c r="B108" s="7"/>
      <c r="C108" s="7"/>
      <c r="D108" s="30"/>
      <c r="E108" s="25">
        <v>430</v>
      </c>
      <c r="F108" s="2"/>
      <c r="G108" s="2">
        <f t="shared" si="6"/>
        <v>430</v>
      </c>
      <c r="H108" s="2">
        <v>500</v>
      </c>
      <c r="I108" s="2"/>
      <c r="J108" s="2">
        <f t="shared" si="7"/>
        <v>500</v>
      </c>
      <c r="K108" s="2">
        <v>540</v>
      </c>
      <c r="L108" s="2">
        <v>-540</v>
      </c>
      <c r="M108" s="2">
        <f t="shared" si="8"/>
        <v>0</v>
      </c>
    </row>
    <row r="109" spans="1:13" ht="15.75">
      <c r="A109" s="16" t="s">
        <v>16</v>
      </c>
      <c r="B109" s="17"/>
      <c r="C109" s="17"/>
      <c r="D109" s="25"/>
      <c r="E109" s="25">
        <v>360</v>
      </c>
      <c r="F109" s="2"/>
      <c r="G109" s="2">
        <f t="shared" si="6"/>
        <v>360</v>
      </c>
      <c r="H109" s="2">
        <v>420</v>
      </c>
      <c r="I109" s="2"/>
      <c r="J109" s="2">
        <f t="shared" si="7"/>
        <v>420</v>
      </c>
      <c r="K109" s="2">
        <v>450</v>
      </c>
      <c r="L109" s="2">
        <v>-450</v>
      </c>
      <c r="M109" s="2">
        <f t="shared" si="8"/>
        <v>0</v>
      </c>
    </row>
    <row r="110" spans="1:13" ht="15.75">
      <c r="A110" s="29" t="s">
        <v>17</v>
      </c>
      <c r="B110" s="7"/>
      <c r="C110" s="7"/>
      <c r="D110" s="30"/>
      <c r="E110" s="25">
        <v>145</v>
      </c>
      <c r="F110" s="2"/>
      <c r="G110" s="2">
        <f t="shared" si="6"/>
        <v>145</v>
      </c>
      <c r="H110" s="2">
        <v>170</v>
      </c>
      <c r="I110" s="2"/>
      <c r="J110" s="2">
        <f t="shared" si="7"/>
        <v>170</v>
      </c>
      <c r="K110" s="2">
        <v>190</v>
      </c>
      <c r="L110" s="2">
        <v>-190</v>
      </c>
      <c r="M110" s="2">
        <f t="shared" si="8"/>
        <v>0</v>
      </c>
    </row>
    <row r="111" spans="1:13" ht="15.75">
      <c r="A111" s="16" t="s">
        <v>18</v>
      </c>
      <c r="B111" s="17"/>
      <c r="C111" s="17"/>
      <c r="D111" s="25"/>
      <c r="E111" s="25">
        <v>1840</v>
      </c>
      <c r="F111" s="2"/>
      <c r="G111" s="2">
        <f t="shared" si="6"/>
        <v>1840</v>
      </c>
      <c r="H111" s="2">
        <v>2150</v>
      </c>
      <c r="I111" s="2"/>
      <c r="J111" s="2">
        <f t="shared" si="7"/>
        <v>2150</v>
      </c>
      <c r="K111" s="2">
        <v>2300</v>
      </c>
      <c r="L111" s="2">
        <v>-2300</v>
      </c>
      <c r="M111" s="2">
        <f t="shared" si="8"/>
        <v>0</v>
      </c>
    </row>
    <row r="112" spans="1:13" ht="15.75">
      <c r="A112" s="21" t="s">
        <v>1</v>
      </c>
      <c r="B112" s="22"/>
      <c r="C112" s="22"/>
      <c r="D112" s="31"/>
      <c r="E112" s="25">
        <f>SUM(E92:E111)</f>
        <v>90000</v>
      </c>
      <c r="F112" s="2">
        <f>SUM(F92:F111)</f>
        <v>0</v>
      </c>
      <c r="G112" s="2">
        <f t="shared" si="6"/>
        <v>90000</v>
      </c>
      <c r="H112" s="2">
        <f>SUM(H92:H111)</f>
        <v>105000</v>
      </c>
      <c r="I112" s="2">
        <f>SUM(I92:I111)</f>
        <v>0</v>
      </c>
      <c r="J112" s="2">
        <f t="shared" si="7"/>
        <v>105000</v>
      </c>
      <c r="K112" s="2">
        <f>SUM(K92:K111)</f>
        <v>112600</v>
      </c>
      <c r="L112" s="2">
        <f>SUM(L92:L111)</f>
        <v>-112600</v>
      </c>
      <c r="M112" s="2">
        <f t="shared" si="8"/>
        <v>0</v>
      </c>
    </row>
    <row r="113" spans="1:10" ht="15.75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5.75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ht="47.25" customHeight="1">
      <c r="A115" s="37" t="s">
        <v>43</v>
      </c>
      <c r="B115" s="37"/>
      <c r="C115" s="37"/>
      <c r="D115" s="37"/>
      <c r="E115" s="37"/>
      <c r="F115" s="37"/>
      <c r="G115" s="37"/>
      <c r="H115" s="37"/>
      <c r="I115" s="37"/>
      <c r="J115" s="37"/>
    </row>
    <row r="116" spans="1:10" ht="15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ht="31.5">
      <c r="A117" s="4" t="s">
        <v>2</v>
      </c>
      <c r="B117" s="4" t="s">
        <v>27</v>
      </c>
      <c r="C117" s="4" t="s">
        <v>32</v>
      </c>
      <c r="D117" s="4" t="s">
        <v>27</v>
      </c>
      <c r="E117" s="4" t="s">
        <v>28</v>
      </c>
      <c r="F117" s="4" t="s">
        <v>32</v>
      </c>
      <c r="G117" s="4" t="s">
        <v>28</v>
      </c>
      <c r="H117" s="4" t="s">
        <v>29</v>
      </c>
      <c r="I117" s="19" t="s">
        <v>32</v>
      </c>
      <c r="J117" s="19" t="s">
        <v>26</v>
      </c>
    </row>
    <row r="118" spans="1:10" ht="15.75">
      <c r="A118" s="2" t="s">
        <v>21</v>
      </c>
      <c r="B118" s="2">
        <v>5560</v>
      </c>
      <c r="C118" s="2">
        <v>-80</v>
      </c>
      <c r="D118" s="2">
        <f aca="true" t="shared" si="9" ref="D118:D138">B118+C118</f>
        <v>5480</v>
      </c>
      <c r="E118" s="2">
        <v>5850</v>
      </c>
      <c r="F118" s="2">
        <v>300</v>
      </c>
      <c r="G118" s="2">
        <f aca="true" t="shared" si="10" ref="G118:G138">E118+F118</f>
        <v>6150</v>
      </c>
      <c r="H118" s="2">
        <v>6400</v>
      </c>
      <c r="I118" s="2"/>
      <c r="J118" s="2">
        <f>H118+I118</f>
        <v>6400</v>
      </c>
    </row>
    <row r="119" spans="1:10" ht="15.75">
      <c r="A119" s="2" t="s">
        <v>23</v>
      </c>
      <c r="B119" s="2">
        <v>4070</v>
      </c>
      <c r="C119" s="2"/>
      <c r="D119" s="2">
        <f t="shared" si="9"/>
        <v>4070</v>
      </c>
      <c r="E119" s="2">
        <v>4550</v>
      </c>
      <c r="F119" s="2">
        <v>-150</v>
      </c>
      <c r="G119" s="2">
        <f t="shared" si="10"/>
        <v>4400</v>
      </c>
      <c r="H119" s="2">
        <v>4950</v>
      </c>
      <c r="I119" s="2"/>
      <c r="J119" s="2">
        <f aca="true" t="shared" si="11" ref="J119:J138">H119+I119</f>
        <v>4950</v>
      </c>
    </row>
    <row r="120" spans="1:10" ht="15.75">
      <c r="A120" s="2" t="s">
        <v>3</v>
      </c>
      <c r="B120" s="2">
        <v>320</v>
      </c>
      <c r="C120" s="2">
        <v>16</v>
      </c>
      <c r="D120" s="2">
        <f t="shared" si="9"/>
        <v>336</v>
      </c>
      <c r="E120" s="2">
        <v>300</v>
      </c>
      <c r="F120" s="2">
        <v>100</v>
      </c>
      <c r="G120" s="2">
        <f t="shared" si="10"/>
        <v>400</v>
      </c>
      <c r="H120" s="2">
        <v>350</v>
      </c>
      <c r="I120" s="2"/>
      <c r="J120" s="2">
        <f t="shared" si="11"/>
        <v>350</v>
      </c>
    </row>
    <row r="121" spans="1:10" ht="15.75">
      <c r="A121" s="2" t="s">
        <v>4</v>
      </c>
      <c r="B121" s="2">
        <v>1450</v>
      </c>
      <c r="C121" s="2">
        <v>100</v>
      </c>
      <c r="D121" s="2">
        <f t="shared" si="9"/>
        <v>1550</v>
      </c>
      <c r="E121" s="2">
        <v>1750</v>
      </c>
      <c r="F121" s="2">
        <v>-15</v>
      </c>
      <c r="G121" s="2">
        <f t="shared" si="10"/>
        <v>1735</v>
      </c>
      <c r="H121" s="2">
        <v>2000</v>
      </c>
      <c r="I121" s="2"/>
      <c r="J121" s="2">
        <f t="shared" si="11"/>
        <v>2000</v>
      </c>
    </row>
    <row r="122" spans="1:10" ht="15.75">
      <c r="A122" s="2" t="s">
        <v>22</v>
      </c>
      <c r="B122" s="2">
        <v>1500</v>
      </c>
      <c r="C122" s="2">
        <v>-10</v>
      </c>
      <c r="D122" s="2">
        <f t="shared" si="9"/>
        <v>1490</v>
      </c>
      <c r="E122" s="2">
        <v>1600</v>
      </c>
      <c r="F122" s="2"/>
      <c r="G122" s="2">
        <f t="shared" si="10"/>
        <v>1600</v>
      </c>
      <c r="H122" s="2">
        <v>1900</v>
      </c>
      <c r="I122" s="2"/>
      <c r="J122" s="2">
        <f t="shared" si="11"/>
        <v>1900</v>
      </c>
    </row>
    <row r="123" spans="1:10" ht="15.75">
      <c r="A123" s="2" t="s">
        <v>5</v>
      </c>
      <c r="B123" s="2">
        <v>1610</v>
      </c>
      <c r="C123" s="2">
        <v>-26</v>
      </c>
      <c r="D123" s="2">
        <f t="shared" si="9"/>
        <v>1584</v>
      </c>
      <c r="E123" s="2">
        <v>1710</v>
      </c>
      <c r="F123" s="2">
        <v>30</v>
      </c>
      <c r="G123" s="2">
        <f t="shared" si="10"/>
        <v>1740</v>
      </c>
      <c r="H123" s="2">
        <v>1900</v>
      </c>
      <c r="I123" s="2"/>
      <c r="J123" s="2">
        <f t="shared" si="11"/>
        <v>1900</v>
      </c>
    </row>
    <row r="124" spans="1:10" ht="15.75">
      <c r="A124" s="2" t="s">
        <v>6</v>
      </c>
      <c r="B124" s="2">
        <v>880</v>
      </c>
      <c r="C124" s="2">
        <v>870</v>
      </c>
      <c r="D124" s="2">
        <f t="shared" si="9"/>
        <v>1750</v>
      </c>
      <c r="E124" s="2">
        <v>1060</v>
      </c>
      <c r="F124" s="2">
        <v>540</v>
      </c>
      <c r="G124" s="2">
        <f t="shared" si="10"/>
        <v>1600</v>
      </c>
      <c r="H124" s="2">
        <v>1150</v>
      </c>
      <c r="I124" s="2"/>
      <c r="J124" s="2">
        <f t="shared" si="11"/>
        <v>1150</v>
      </c>
    </row>
    <row r="125" spans="1:10" ht="15.75">
      <c r="A125" s="2" t="s">
        <v>7</v>
      </c>
      <c r="B125" s="2">
        <v>500</v>
      </c>
      <c r="C125" s="2">
        <v>-159</v>
      </c>
      <c r="D125" s="2">
        <f t="shared" si="9"/>
        <v>341</v>
      </c>
      <c r="E125" s="2">
        <v>500</v>
      </c>
      <c r="F125" s="2">
        <v>-110</v>
      </c>
      <c r="G125" s="2">
        <f t="shared" si="10"/>
        <v>390</v>
      </c>
      <c r="H125" s="2">
        <v>550</v>
      </c>
      <c r="I125" s="2"/>
      <c r="J125" s="2">
        <f t="shared" si="11"/>
        <v>550</v>
      </c>
    </row>
    <row r="126" spans="1:10" ht="15.75">
      <c r="A126" s="2" t="s">
        <v>8</v>
      </c>
      <c r="B126" s="2">
        <v>1000</v>
      </c>
      <c r="C126" s="2">
        <v>-17</v>
      </c>
      <c r="D126" s="2">
        <f t="shared" si="9"/>
        <v>983</v>
      </c>
      <c r="E126" s="2">
        <v>1200</v>
      </c>
      <c r="F126" s="2">
        <v>-50</v>
      </c>
      <c r="G126" s="2">
        <f t="shared" si="10"/>
        <v>1150</v>
      </c>
      <c r="H126" s="2">
        <v>1350</v>
      </c>
      <c r="I126" s="2"/>
      <c r="J126" s="2">
        <f t="shared" si="11"/>
        <v>1350</v>
      </c>
    </row>
    <row r="127" spans="1:10" ht="15.75">
      <c r="A127" s="2" t="s">
        <v>9</v>
      </c>
      <c r="B127" s="2">
        <v>300</v>
      </c>
      <c r="C127" s="2">
        <v>-21</v>
      </c>
      <c r="D127" s="2">
        <f t="shared" si="9"/>
        <v>279</v>
      </c>
      <c r="E127" s="2">
        <v>350</v>
      </c>
      <c r="F127" s="2">
        <v>-30</v>
      </c>
      <c r="G127" s="2">
        <f t="shared" si="10"/>
        <v>320</v>
      </c>
      <c r="H127" s="2">
        <v>400</v>
      </c>
      <c r="I127" s="2"/>
      <c r="J127" s="2">
        <f t="shared" si="11"/>
        <v>400</v>
      </c>
    </row>
    <row r="128" spans="1:10" ht="15.75">
      <c r="A128" s="2" t="s">
        <v>10</v>
      </c>
      <c r="B128" s="2">
        <v>850</v>
      </c>
      <c r="C128" s="2">
        <v>-49</v>
      </c>
      <c r="D128" s="2">
        <f t="shared" si="9"/>
        <v>801</v>
      </c>
      <c r="E128" s="2">
        <v>1100</v>
      </c>
      <c r="F128" s="2">
        <v>-180</v>
      </c>
      <c r="G128" s="2">
        <f t="shared" si="10"/>
        <v>920</v>
      </c>
      <c r="H128" s="2">
        <v>1200</v>
      </c>
      <c r="I128" s="2"/>
      <c r="J128" s="2">
        <f t="shared" si="11"/>
        <v>1200</v>
      </c>
    </row>
    <row r="129" spans="1:10" ht="15.75">
      <c r="A129" s="2" t="s">
        <v>11</v>
      </c>
      <c r="B129" s="2">
        <v>970</v>
      </c>
      <c r="C129" s="2">
        <v>44</v>
      </c>
      <c r="D129" s="2">
        <f t="shared" si="9"/>
        <v>1014</v>
      </c>
      <c r="E129" s="2">
        <v>1200</v>
      </c>
      <c r="F129" s="2">
        <v>-60</v>
      </c>
      <c r="G129" s="2">
        <f t="shared" si="10"/>
        <v>1140</v>
      </c>
      <c r="H129" s="2">
        <v>1500</v>
      </c>
      <c r="I129" s="2"/>
      <c r="J129" s="2">
        <f t="shared" si="11"/>
        <v>1500</v>
      </c>
    </row>
    <row r="130" spans="1:10" ht="15.75">
      <c r="A130" s="2" t="s">
        <v>12</v>
      </c>
      <c r="B130" s="2">
        <v>530</v>
      </c>
      <c r="C130" s="2">
        <v>-40</v>
      </c>
      <c r="D130" s="2">
        <f t="shared" si="9"/>
        <v>490</v>
      </c>
      <c r="E130" s="2">
        <v>670</v>
      </c>
      <c r="F130" s="2">
        <v>-100</v>
      </c>
      <c r="G130" s="2">
        <f t="shared" si="10"/>
        <v>570</v>
      </c>
      <c r="H130" s="2">
        <v>800</v>
      </c>
      <c r="I130" s="2"/>
      <c r="J130" s="2">
        <f t="shared" si="11"/>
        <v>800</v>
      </c>
    </row>
    <row r="131" spans="1:10" ht="15.75">
      <c r="A131" s="2" t="s">
        <v>19</v>
      </c>
      <c r="B131" s="2">
        <v>300</v>
      </c>
      <c r="C131" s="2">
        <v>-14</v>
      </c>
      <c r="D131" s="2">
        <f t="shared" si="9"/>
        <v>286</v>
      </c>
      <c r="E131" s="2">
        <v>340</v>
      </c>
      <c r="F131" s="2">
        <v>-15</v>
      </c>
      <c r="G131" s="2">
        <f t="shared" si="10"/>
        <v>325</v>
      </c>
      <c r="H131" s="2">
        <v>400</v>
      </c>
      <c r="I131" s="2"/>
      <c r="J131" s="2">
        <f t="shared" si="11"/>
        <v>400</v>
      </c>
    </row>
    <row r="132" spans="1:10" ht="15.75">
      <c r="A132" s="2" t="s">
        <v>13</v>
      </c>
      <c r="B132" s="2">
        <v>570</v>
      </c>
      <c r="C132" s="2">
        <v>-14</v>
      </c>
      <c r="D132" s="2">
        <f t="shared" si="9"/>
        <v>556</v>
      </c>
      <c r="E132" s="2">
        <v>700</v>
      </c>
      <c r="F132" s="2">
        <v>-80</v>
      </c>
      <c r="G132" s="2">
        <f t="shared" si="10"/>
        <v>620</v>
      </c>
      <c r="H132" s="2">
        <v>750</v>
      </c>
      <c r="I132" s="2"/>
      <c r="J132" s="2">
        <f t="shared" si="11"/>
        <v>750</v>
      </c>
    </row>
    <row r="133" spans="1:10" ht="15.75">
      <c r="A133" s="2" t="s">
        <v>14</v>
      </c>
      <c r="B133" s="2">
        <v>620</v>
      </c>
      <c r="C133" s="2">
        <v>-20</v>
      </c>
      <c r="D133" s="2">
        <f t="shared" si="9"/>
        <v>600</v>
      </c>
      <c r="E133" s="2">
        <v>800</v>
      </c>
      <c r="F133" s="2">
        <v>-50</v>
      </c>
      <c r="G133" s="2">
        <f t="shared" si="10"/>
        <v>750</v>
      </c>
      <c r="H133" s="2">
        <v>900</v>
      </c>
      <c r="I133" s="2"/>
      <c r="J133" s="2">
        <f t="shared" si="11"/>
        <v>900</v>
      </c>
    </row>
    <row r="134" spans="1:10" ht="15.75">
      <c r="A134" s="2" t="s">
        <v>15</v>
      </c>
      <c r="B134" s="2">
        <v>600</v>
      </c>
      <c r="C134" s="2">
        <v>-200</v>
      </c>
      <c r="D134" s="2">
        <f t="shared" si="9"/>
        <v>400</v>
      </c>
      <c r="E134" s="2">
        <v>640</v>
      </c>
      <c r="F134" s="2">
        <v>-155</v>
      </c>
      <c r="G134" s="2">
        <f t="shared" si="10"/>
        <v>485</v>
      </c>
      <c r="H134" s="2">
        <v>700</v>
      </c>
      <c r="I134" s="2"/>
      <c r="J134" s="2">
        <f t="shared" si="11"/>
        <v>700</v>
      </c>
    </row>
    <row r="135" spans="1:10" ht="15.75">
      <c r="A135" s="2" t="s">
        <v>16</v>
      </c>
      <c r="B135" s="2">
        <v>750</v>
      </c>
      <c r="C135" s="2">
        <v>40</v>
      </c>
      <c r="D135" s="2">
        <f t="shared" si="9"/>
        <v>790</v>
      </c>
      <c r="E135" s="2">
        <v>800</v>
      </c>
      <c r="F135" s="2">
        <v>95</v>
      </c>
      <c r="G135" s="2">
        <f t="shared" si="10"/>
        <v>895</v>
      </c>
      <c r="H135" s="2">
        <v>850</v>
      </c>
      <c r="I135" s="2"/>
      <c r="J135" s="2">
        <f t="shared" si="11"/>
        <v>850</v>
      </c>
    </row>
    <row r="136" spans="1:10" ht="15.75">
      <c r="A136" s="2" t="s">
        <v>17</v>
      </c>
      <c r="B136" s="2">
        <v>650</v>
      </c>
      <c r="C136" s="2">
        <v>40</v>
      </c>
      <c r="D136" s="2">
        <f t="shared" si="9"/>
        <v>690</v>
      </c>
      <c r="E136" s="2">
        <v>700</v>
      </c>
      <c r="F136" s="2">
        <v>90</v>
      </c>
      <c r="G136" s="2">
        <f t="shared" si="10"/>
        <v>790</v>
      </c>
      <c r="H136" s="2">
        <v>750</v>
      </c>
      <c r="I136" s="2"/>
      <c r="J136" s="2">
        <f t="shared" si="11"/>
        <v>750</v>
      </c>
    </row>
    <row r="137" spans="1:10" ht="15.75">
      <c r="A137" s="2" t="s">
        <v>18</v>
      </c>
      <c r="B137" s="2">
        <v>1350</v>
      </c>
      <c r="C137" s="2">
        <v>340</v>
      </c>
      <c r="D137" s="2">
        <f t="shared" si="9"/>
        <v>1690</v>
      </c>
      <c r="E137" s="2">
        <v>1520</v>
      </c>
      <c r="F137" s="2">
        <v>740</v>
      </c>
      <c r="G137" s="2">
        <f t="shared" si="10"/>
        <v>2260</v>
      </c>
      <c r="H137" s="2">
        <v>1680</v>
      </c>
      <c r="I137" s="2"/>
      <c r="J137" s="2">
        <f t="shared" si="11"/>
        <v>1680</v>
      </c>
    </row>
    <row r="138" spans="1:10" ht="15.75">
      <c r="A138" s="2" t="s">
        <v>1</v>
      </c>
      <c r="B138" s="2">
        <f>SUM(B118:B137)</f>
        <v>24380</v>
      </c>
      <c r="C138" s="2">
        <f>SUM(C118:C137)</f>
        <v>800</v>
      </c>
      <c r="D138" s="2">
        <f t="shared" si="9"/>
        <v>25180</v>
      </c>
      <c r="E138" s="2">
        <f>SUM(E118:E137)</f>
        <v>27340</v>
      </c>
      <c r="F138" s="2">
        <f>SUM(F118:F137)</f>
        <v>900</v>
      </c>
      <c r="G138" s="2">
        <f t="shared" si="10"/>
        <v>28240</v>
      </c>
      <c r="H138" s="2">
        <f>SUM(H118:H137)</f>
        <v>30480</v>
      </c>
      <c r="I138" s="2">
        <f>SUM(I118:I137)</f>
        <v>0</v>
      </c>
      <c r="J138" s="2">
        <f t="shared" si="11"/>
        <v>30480</v>
      </c>
    </row>
    <row r="139" spans="1:10" ht="15.75">
      <c r="A139" s="7"/>
      <c r="B139" s="7"/>
      <c r="C139" s="7"/>
      <c r="D139" s="7"/>
      <c r="E139" s="11"/>
      <c r="F139" s="11"/>
      <c r="G139" s="11"/>
      <c r="H139" s="7"/>
      <c r="I139" s="7"/>
      <c r="J139" s="7"/>
    </row>
    <row r="140" spans="1:10" ht="15.75">
      <c r="A140" s="7"/>
      <c r="B140" s="7"/>
      <c r="C140" s="7"/>
      <c r="D140" s="7"/>
      <c r="E140" s="11"/>
      <c r="F140" s="11"/>
      <c r="G140" s="11"/>
      <c r="H140" s="7"/>
      <c r="I140" s="7"/>
      <c r="J140" s="7"/>
    </row>
    <row r="141" spans="1:10" ht="78.75" customHeight="1">
      <c r="A141" s="37" t="s">
        <v>44</v>
      </c>
      <c r="B141" s="37"/>
      <c r="C141" s="37"/>
      <c r="D141" s="37"/>
      <c r="E141" s="37"/>
      <c r="F141" s="37"/>
      <c r="G141" s="37"/>
      <c r="H141" s="37"/>
      <c r="I141" s="37"/>
      <c r="J141" s="37"/>
    </row>
    <row r="142" spans="1:10" ht="15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1:10" ht="31.5">
      <c r="A143" s="4" t="s">
        <v>2</v>
      </c>
      <c r="B143" s="4" t="s">
        <v>27</v>
      </c>
      <c r="C143" s="4" t="s">
        <v>32</v>
      </c>
      <c r="D143" s="4" t="s">
        <v>27</v>
      </c>
      <c r="E143" s="4" t="s">
        <v>28</v>
      </c>
      <c r="F143" s="4" t="s">
        <v>32</v>
      </c>
      <c r="G143" s="4" t="s">
        <v>28</v>
      </c>
      <c r="H143" s="4" t="s">
        <v>29</v>
      </c>
      <c r="I143" s="19" t="s">
        <v>32</v>
      </c>
      <c r="J143" s="19" t="s">
        <v>26</v>
      </c>
    </row>
    <row r="144" spans="1:10" ht="15.75">
      <c r="A144" s="2" t="s">
        <v>21</v>
      </c>
      <c r="B144" s="2">
        <v>3630</v>
      </c>
      <c r="C144" s="2"/>
      <c r="D144" s="2">
        <f aca="true" t="shared" si="12" ref="D144:D164">B144+C144</f>
        <v>3630</v>
      </c>
      <c r="E144" s="2">
        <v>3930</v>
      </c>
      <c r="F144" s="2"/>
      <c r="G144" s="2">
        <f aca="true" t="shared" si="13" ref="G144:G164">E144+F144</f>
        <v>3930</v>
      </c>
      <c r="H144" s="2">
        <v>4293</v>
      </c>
      <c r="I144" s="2"/>
      <c r="J144" s="2">
        <f>H144+I144</f>
        <v>4293</v>
      </c>
    </row>
    <row r="145" spans="1:10" ht="15.75">
      <c r="A145" s="2" t="s">
        <v>23</v>
      </c>
      <c r="B145" s="2">
        <v>6175</v>
      </c>
      <c r="C145" s="2"/>
      <c r="D145" s="2">
        <f t="shared" si="12"/>
        <v>6175</v>
      </c>
      <c r="E145" s="2">
        <v>6284</v>
      </c>
      <c r="F145" s="2"/>
      <c r="G145" s="2">
        <f t="shared" si="13"/>
        <v>6284</v>
      </c>
      <c r="H145" s="2">
        <v>6536</v>
      </c>
      <c r="I145" s="2"/>
      <c r="J145" s="2">
        <f aca="true" t="shared" si="14" ref="J145:J164">H145+I145</f>
        <v>6536</v>
      </c>
    </row>
    <row r="146" spans="1:10" ht="15.75">
      <c r="A146" s="2" t="s">
        <v>3</v>
      </c>
      <c r="B146" s="2">
        <v>1093</v>
      </c>
      <c r="C146" s="2"/>
      <c r="D146" s="2">
        <f t="shared" si="12"/>
        <v>1093</v>
      </c>
      <c r="E146" s="2">
        <v>1203</v>
      </c>
      <c r="F146" s="2"/>
      <c r="G146" s="2">
        <f t="shared" si="13"/>
        <v>1203</v>
      </c>
      <c r="H146" s="2">
        <v>1252</v>
      </c>
      <c r="I146" s="2"/>
      <c r="J146" s="2">
        <f t="shared" si="14"/>
        <v>1252</v>
      </c>
    </row>
    <row r="147" spans="1:10" ht="15.75">
      <c r="A147" s="2" t="s">
        <v>4</v>
      </c>
      <c r="B147" s="2">
        <v>2993</v>
      </c>
      <c r="C147" s="2"/>
      <c r="D147" s="2">
        <f t="shared" si="12"/>
        <v>2993</v>
      </c>
      <c r="E147" s="2">
        <v>3142</v>
      </c>
      <c r="F147" s="2"/>
      <c r="G147" s="2">
        <f t="shared" si="13"/>
        <v>3142</v>
      </c>
      <c r="H147" s="2">
        <v>3306</v>
      </c>
      <c r="I147" s="2"/>
      <c r="J147" s="2">
        <f t="shared" si="14"/>
        <v>3306</v>
      </c>
    </row>
    <row r="148" spans="1:10" ht="15.75">
      <c r="A148" s="2" t="s">
        <v>22</v>
      </c>
      <c r="B148" s="2">
        <v>2486</v>
      </c>
      <c r="C148" s="2"/>
      <c r="D148" s="2">
        <f t="shared" si="12"/>
        <v>2486</v>
      </c>
      <c r="E148" s="2">
        <v>2700</v>
      </c>
      <c r="F148" s="2"/>
      <c r="G148" s="2">
        <f t="shared" si="13"/>
        <v>2700</v>
      </c>
      <c r="H148" s="2">
        <v>2844</v>
      </c>
      <c r="I148" s="2"/>
      <c r="J148" s="2">
        <f t="shared" si="14"/>
        <v>2844</v>
      </c>
    </row>
    <row r="149" spans="1:10" ht="15.75">
      <c r="A149" s="2" t="s">
        <v>5</v>
      </c>
      <c r="B149" s="2">
        <v>3279</v>
      </c>
      <c r="C149" s="2"/>
      <c r="D149" s="2">
        <f t="shared" si="12"/>
        <v>3279</v>
      </c>
      <c r="E149" s="2">
        <v>3388</v>
      </c>
      <c r="F149" s="2"/>
      <c r="G149" s="2">
        <f t="shared" si="13"/>
        <v>3388</v>
      </c>
      <c r="H149" s="2">
        <v>3524</v>
      </c>
      <c r="I149" s="2"/>
      <c r="J149" s="2">
        <f t="shared" si="14"/>
        <v>3524</v>
      </c>
    </row>
    <row r="150" spans="1:10" ht="15.75">
      <c r="A150" s="2" t="s">
        <v>6</v>
      </c>
      <c r="B150" s="2">
        <v>3399</v>
      </c>
      <c r="C150" s="2"/>
      <c r="D150" s="2">
        <f t="shared" si="12"/>
        <v>3399</v>
      </c>
      <c r="E150" s="2">
        <v>3538</v>
      </c>
      <c r="F150" s="2"/>
      <c r="G150" s="2">
        <f t="shared" si="13"/>
        <v>3538</v>
      </c>
      <c r="H150" s="2">
        <v>3724</v>
      </c>
      <c r="I150" s="2"/>
      <c r="J150" s="2">
        <f t="shared" si="14"/>
        <v>3724</v>
      </c>
    </row>
    <row r="151" spans="1:10" ht="15.75">
      <c r="A151" s="2" t="s">
        <v>7</v>
      </c>
      <c r="B151" s="2">
        <v>1093</v>
      </c>
      <c r="C151" s="2"/>
      <c r="D151" s="2">
        <f t="shared" si="12"/>
        <v>1093</v>
      </c>
      <c r="E151" s="2">
        <v>1175</v>
      </c>
      <c r="F151" s="2"/>
      <c r="G151" s="2">
        <f t="shared" si="13"/>
        <v>1175</v>
      </c>
      <c r="H151" s="2">
        <v>1222</v>
      </c>
      <c r="I151" s="2"/>
      <c r="J151" s="2">
        <f t="shared" si="14"/>
        <v>1222</v>
      </c>
    </row>
    <row r="152" spans="1:10" ht="15.75">
      <c r="A152" s="2" t="s">
        <v>8</v>
      </c>
      <c r="B152" s="2">
        <v>1213</v>
      </c>
      <c r="C152" s="2"/>
      <c r="D152" s="2">
        <f t="shared" si="12"/>
        <v>1213</v>
      </c>
      <c r="E152" s="2">
        <v>1325</v>
      </c>
      <c r="F152" s="2"/>
      <c r="G152" s="2">
        <f t="shared" si="13"/>
        <v>1325</v>
      </c>
      <c r="H152" s="2">
        <v>1422</v>
      </c>
      <c r="I152" s="2"/>
      <c r="J152" s="2">
        <f t="shared" si="14"/>
        <v>1422</v>
      </c>
    </row>
    <row r="153" spans="1:10" ht="15.75">
      <c r="A153" s="2" t="s">
        <v>9</v>
      </c>
      <c r="B153" s="2">
        <v>1367</v>
      </c>
      <c r="C153" s="2"/>
      <c r="D153" s="2">
        <f t="shared" si="12"/>
        <v>1367</v>
      </c>
      <c r="E153" s="2">
        <v>1449</v>
      </c>
      <c r="F153" s="2"/>
      <c r="G153" s="2">
        <f t="shared" si="13"/>
        <v>1449</v>
      </c>
      <c r="H153" s="2">
        <v>1507</v>
      </c>
      <c r="I153" s="2"/>
      <c r="J153" s="2">
        <f t="shared" si="14"/>
        <v>1507</v>
      </c>
    </row>
    <row r="154" spans="1:10" ht="15.75">
      <c r="A154" s="2" t="s">
        <v>10</v>
      </c>
      <c r="B154" s="2">
        <v>2186</v>
      </c>
      <c r="C154" s="2"/>
      <c r="D154" s="2">
        <f t="shared" si="12"/>
        <v>2186</v>
      </c>
      <c r="E154" s="2">
        <v>2295</v>
      </c>
      <c r="F154" s="2"/>
      <c r="G154" s="2">
        <f t="shared" si="13"/>
        <v>2295</v>
      </c>
      <c r="H154" s="2">
        <v>2387</v>
      </c>
      <c r="I154" s="2"/>
      <c r="J154" s="2">
        <f t="shared" si="14"/>
        <v>2387</v>
      </c>
    </row>
    <row r="155" spans="1:10" ht="15.75">
      <c r="A155" s="2" t="s">
        <v>11</v>
      </c>
      <c r="B155" s="2">
        <v>2232</v>
      </c>
      <c r="C155" s="2"/>
      <c r="D155" s="2">
        <f t="shared" si="12"/>
        <v>2232</v>
      </c>
      <c r="E155" s="2">
        <v>2350</v>
      </c>
      <c r="F155" s="2"/>
      <c r="G155" s="2">
        <f t="shared" si="13"/>
        <v>2350</v>
      </c>
      <c r="H155" s="2">
        <v>2444</v>
      </c>
      <c r="I155" s="2"/>
      <c r="J155" s="2">
        <f t="shared" si="14"/>
        <v>2444</v>
      </c>
    </row>
    <row r="156" spans="1:10" ht="15.75">
      <c r="A156" s="2" t="s">
        <v>12</v>
      </c>
      <c r="B156" s="2">
        <v>1093</v>
      </c>
      <c r="C156" s="2"/>
      <c r="D156" s="2">
        <f t="shared" si="12"/>
        <v>1093</v>
      </c>
      <c r="E156" s="2">
        <v>1175</v>
      </c>
      <c r="F156" s="2"/>
      <c r="G156" s="2">
        <f t="shared" si="13"/>
        <v>1175</v>
      </c>
      <c r="H156" s="2">
        <v>1222</v>
      </c>
      <c r="I156" s="2"/>
      <c r="J156" s="2">
        <f t="shared" si="14"/>
        <v>1222</v>
      </c>
    </row>
    <row r="157" spans="1:10" ht="15.75">
      <c r="A157" s="2" t="s">
        <v>19</v>
      </c>
      <c r="B157" s="2">
        <v>2733</v>
      </c>
      <c r="C157" s="2"/>
      <c r="D157" s="2">
        <f t="shared" si="12"/>
        <v>2733</v>
      </c>
      <c r="E157" s="2">
        <v>2842</v>
      </c>
      <c r="F157" s="2"/>
      <c r="G157" s="2">
        <f t="shared" si="13"/>
        <v>2842</v>
      </c>
      <c r="H157" s="2">
        <v>2956</v>
      </c>
      <c r="I157" s="2"/>
      <c r="J157" s="2">
        <f t="shared" si="14"/>
        <v>2956</v>
      </c>
    </row>
    <row r="158" spans="1:10" ht="15.75">
      <c r="A158" s="2" t="s">
        <v>13</v>
      </c>
      <c r="B158" s="2">
        <v>1367</v>
      </c>
      <c r="C158" s="2"/>
      <c r="D158" s="2">
        <f t="shared" si="12"/>
        <v>1367</v>
      </c>
      <c r="E158" s="2">
        <v>1448</v>
      </c>
      <c r="F158" s="2"/>
      <c r="G158" s="2">
        <f t="shared" si="13"/>
        <v>1448</v>
      </c>
      <c r="H158" s="2">
        <v>1506</v>
      </c>
      <c r="I158" s="2"/>
      <c r="J158" s="2">
        <f t="shared" si="14"/>
        <v>1506</v>
      </c>
    </row>
    <row r="159" spans="1:10" ht="15.75">
      <c r="A159" s="2" t="s">
        <v>14</v>
      </c>
      <c r="B159" s="2">
        <v>3379</v>
      </c>
      <c r="C159" s="2"/>
      <c r="D159" s="2">
        <f t="shared" si="12"/>
        <v>3379</v>
      </c>
      <c r="E159" s="2">
        <v>3538</v>
      </c>
      <c r="F159" s="2"/>
      <c r="G159" s="2">
        <f t="shared" si="13"/>
        <v>3538</v>
      </c>
      <c r="H159" s="2">
        <v>3724</v>
      </c>
      <c r="I159" s="2"/>
      <c r="J159" s="2">
        <f t="shared" si="14"/>
        <v>3724</v>
      </c>
    </row>
    <row r="160" spans="1:10" ht="15.75">
      <c r="A160" s="2" t="s">
        <v>15</v>
      </c>
      <c r="B160" s="2">
        <v>1640</v>
      </c>
      <c r="C160" s="2"/>
      <c r="D160" s="2">
        <f t="shared" si="12"/>
        <v>1640</v>
      </c>
      <c r="E160" s="2">
        <v>1722</v>
      </c>
      <c r="F160" s="2"/>
      <c r="G160" s="2">
        <f t="shared" si="13"/>
        <v>1722</v>
      </c>
      <c r="H160" s="2">
        <v>1791</v>
      </c>
      <c r="I160" s="2"/>
      <c r="J160" s="2">
        <f t="shared" si="14"/>
        <v>1791</v>
      </c>
    </row>
    <row r="161" spans="1:10" ht="15.75">
      <c r="A161" s="2" t="s">
        <v>16</v>
      </c>
      <c r="B161" s="2">
        <v>2545</v>
      </c>
      <c r="C161" s="2"/>
      <c r="D161" s="2">
        <f t="shared" si="12"/>
        <v>2545</v>
      </c>
      <c r="E161" s="2">
        <v>2625</v>
      </c>
      <c r="F161" s="2"/>
      <c r="G161" s="2">
        <f t="shared" si="13"/>
        <v>2625</v>
      </c>
      <c r="H161" s="2">
        <v>2730</v>
      </c>
      <c r="I161" s="2"/>
      <c r="J161" s="2">
        <f t="shared" si="14"/>
        <v>2730</v>
      </c>
    </row>
    <row r="162" spans="1:10" ht="15.75">
      <c r="A162" s="2" t="s">
        <v>17</v>
      </c>
      <c r="B162" s="2">
        <v>1640</v>
      </c>
      <c r="C162" s="2"/>
      <c r="D162" s="2">
        <f t="shared" si="12"/>
        <v>1640</v>
      </c>
      <c r="E162" s="2">
        <v>1722</v>
      </c>
      <c r="F162" s="2"/>
      <c r="G162" s="2">
        <f t="shared" si="13"/>
        <v>1722</v>
      </c>
      <c r="H162" s="2">
        <v>1791</v>
      </c>
      <c r="I162" s="2"/>
      <c r="J162" s="2">
        <f t="shared" si="14"/>
        <v>1791</v>
      </c>
    </row>
    <row r="163" spans="1:10" ht="15.75">
      <c r="A163" s="2" t="s">
        <v>18</v>
      </c>
      <c r="B163" s="2">
        <v>1640</v>
      </c>
      <c r="C163" s="2"/>
      <c r="D163" s="2">
        <f t="shared" si="12"/>
        <v>1640</v>
      </c>
      <c r="E163" s="2">
        <v>1749</v>
      </c>
      <c r="F163" s="2"/>
      <c r="G163" s="2">
        <f t="shared" si="13"/>
        <v>1749</v>
      </c>
      <c r="H163" s="2">
        <v>1819</v>
      </c>
      <c r="I163" s="2"/>
      <c r="J163" s="2">
        <f t="shared" si="14"/>
        <v>1819</v>
      </c>
    </row>
    <row r="164" spans="1:10" ht="15.75">
      <c r="A164" s="2" t="s">
        <v>1</v>
      </c>
      <c r="B164" s="2">
        <f>SUM(B144:B163)</f>
        <v>47183</v>
      </c>
      <c r="C164" s="2">
        <f>SUM(C144:C163)</f>
        <v>0</v>
      </c>
      <c r="D164" s="2">
        <f t="shared" si="12"/>
        <v>47183</v>
      </c>
      <c r="E164" s="2">
        <f>SUM(E144:E163)</f>
        <v>49600</v>
      </c>
      <c r="F164" s="2">
        <f>SUM(F144:F163)</f>
        <v>0</v>
      </c>
      <c r="G164" s="2">
        <f t="shared" si="13"/>
        <v>49600</v>
      </c>
      <c r="H164" s="2">
        <f>SUM(H144:H163)</f>
        <v>52000</v>
      </c>
      <c r="I164" s="2">
        <f>SUM(I144:I163)</f>
        <v>0</v>
      </c>
      <c r="J164" s="2">
        <f t="shared" si="14"/>
        <v>52000</v>
      </c>
    </row>
    <row r="167" spans="1:10" ht="47.25" customHeight="1">
      <c r="A167" s="38" t="s">
        <v>45</v>
      </c>
      <c r="B167" s="38"/>
      <c r="C167" s="38"/>
      <c r="D167" s="38"/>
      <c r="E167" s="38"/>
      <c r="F167" s="38"/>
      <c r="G167" s="38"/>
      <c r="H167" s="38"/>
      <c r="I167" s="38"/>
      <c r="J167" s="38"/>
    </row>
    <row r="168" spans="1:10" ht="15.75">
      <c r="A168" s="6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31.5">
      <c r="A169" s="4" t="s">
        <v>2</v>
      </c>
      <c r="B169" s="4" t="s">
        <v>27</v>
      </c>
      <c r="C169" s="4" t="s">
        <v>32</v>
      </c>
      <c r="D169" s="4" t="s">
        <v>27</v>
      </c>
      <c r="E169" s="4" t="s">
        <v>28</v>
      </c>
      <c r="F169" s="4" t="s">
        <v>32</v>
      </c>
      <c r="G169" s="4" t="s">
        <v>28</v>
      </c>
      <c r="H169" s="4" t="s">
        <v>29</v>
      </c>
      <c r="I169" s="19" t="s">
        <v>32</v>
      </c>
      <c r="J169" s="19" t="s">
        <v>26</v>
      </c>
    </row>
    <row r="170" spans="1:10" ht="15.75">
      <c r="A170" s="2" t="s">
        <v>21</v>
      </c>
      <c r="B170" s="2"/>
      <c r="C170" s="2"/>
      <c r="D170" s="2">
        <v>0</v>
      </c>
      <c r="E170" s="5"/>
      <c r="F170" s="5"/>
      <c r="G170" s="2">
        <v>0</v>
      </c>
      <c r="H170" s="2">
        <v>10000</v>
      </c>
      <c r="I170" s="2"/>
      <c r="J170" s="2">
        <f aca="true" t="shared" si="15" ref="J170:J190">H170+I170</f>
        <v>10000</v>
      </c>
    </row>
    <row r="171" spans="1:10" ht="15.75">
      <c r="A171" s="2" t="s">
        <v>23</v>
      </c>
      <c r="B171" s="2">
        <v>10000</v>
      </c>
      <c r="C171" s="2"/>
      <c r="D171" s="2">
        <f aca="true" t="shared" si="16" ref="D171:D190">B171+C171</f>
        <v>10000</v>
      </c>
      <c r="E171" s="2">
        <v>16050</v>
      </c>
      <c r="F171" s="2"/>
      <c r="G171" s="2">
        <f aca="true" t="shared" si="17" ref="G171:G190">E171+F171</f>
        <v>16050</v>
      </c>
      <c r="H171" s="2">
        <v>19620</v>
      </c>
      <c r="I171" s="2"/>
      <c r="J171" s="2">
        <f t="shared" si="15"/>
        <v>19620</v>
      </c>
    </row>
    <row r="172" spans="1:10" ht="15.75">
      <c r="A172" s="2" t="s">
        <v>3</v>
      </c>
      <c r="B172" s="2">
        <v>3000</v>
      </c>
      <c r="C172" s="2"/>
      <c r="D172" s="2">
        <f t="shared" si="16"/>
        <v>3000</v>
      </c>
      <c r="E172" s="2">
        <v>2700</v>
      </c>
      <c r="F172" s="2"/>
      <c r="G172" s="2">
        <f t="shared" si="17"/>
        <v>2700</v>
      </c>
      <c r="H172" s="2"/>
      <c r="I172" s="2"/>
      <c r="J172" s="2">
        <v>0</v>
      </c>
    </row>
    <row r="173" spans="1:10" ht="15.75">
      <c r="A173" s="2" t="s">
        <v>4</v>
      </c>
      <c r="B173" s="2">
        <v>3330</v>
      </c>
      <c r="C173" s="2"/>
      <c r="D173" s="2">
        <f t="shared" si="16"/>
        <v>3330</v>
      </c>
      <c r="E173" s="2">
        <v>3500</v>
      </c>
      <c r="F173" s="2"/>
      <c r="G173" s="2">
        <f t="shared" si="17"/>
        <v>3500</v>
      </c>
      <c r="H173" s="2">
        <v>10000</v>
      </c>
      <c r="I173" s="2"/>
      <c r="J173" s="2">
        <f t="shared" si="15"/>
        <v>10000</v>
      </c>
    </row>
    <row r="174" spans="1:10" ht="15.75">
      <c r="A174" s="2" t="s">
        <v>22</v>
      </c>
      <c r="B174" s="2">
        <v>3000</v>
      </c>
      <c r="C174" s="2"/>
      <c r="D174" s="2">
        <f t="shared" si="16"/>
        <v>3000</v>
      </c>
      <c r="E174" s="2">
        <v>27000</v>
      </c>
      <c r="F174" s="2"/>
      <c r="G174" s="2">
        <f t="shared" si="17"/>
        <v>27000</v>
      </c>
      <c r="H174" s="2">
        <v>12000</v>
      </c>
      <c r="I174" s="2"/>
      <c r="J174" s="2">
        <f t="shared" si="15"/>
        <v>12000</v>
      </c>
    </row>
    <row r="175" spans="1:10" ht="15.75" hidden="1">
      <c r="A175" s="2" t="s">
        <v>5</v>
      </c>
      <c r="B175" s="2"/>
      <c r="C175" s="2"/>
      <c r="D175" s="2">
        <f t="shared" si="16"/>
        <v>0</v>
      </c>
      <c r="E175" s="2"/>
      <c r="F175" s="2"/>
      <c r="G175" s="2">
        <f t="shared" si="17"/>
        <v>0</v>
      </c>
      <c r="H175" s="2"/>
      <c r="I175" s="2"/>
      <c r="J175" s="2">
        <f t="shared" si="15"/>
        <v>0</v>
      </c>
    </row>
    <row r="176" spans="1:10" ht="15.75">
      <c r="A176" s="2" t="s">
        <v>6</v>
      </c>
      <c r="B176" s="2">
        <v>8250</v>
      </c>
      <c r="C176" s="2"/>
      <c r="D176" s="2">
        <f t="shared" si="16"/>
        <v>8250</v>
      </c>
      <c r="E176" s="2">
        <v>3000</v>
      </c>
      <c r="F176" s="2"/>
      <c r="G176" s="2">
        <f t="shared" si="17"/>
        <v>3000</v>
      </c>
      <c r="H176" s="2">
        <v>6000</v>
      </c>
      <c r="I176" s="2"/>
      <c r="J176" s="2">
        <f t="shared" si="15"/>
        <v>6000</v>
      </c>
    </row>
    <row r="177" spans="1:10" ht="15.75">
      <c r="A177" s="2" t="s">
        <v>7</v>
      </c>
      <c r="B177" s="2">
        <v>1800</v>
      </c>
      <c r="C177" s="2"/>
      <c r="D177" s="2">
        <f t="shared" si="16"/>
        <v>1800</v>
      </c>
      <c r="E177" s="2"/>
      <c r="F177" s="2"/>
      <c r="G177" s="2">
        <v>0</v>
      </c>
      <c r="H177" s="2"/>
      <c r="I177" s="2"/>
      <c r="J177" s="2">
        <v>0</v>
      </c>
    </row>
    <row r="178" spans="1:10" ht="15.75">
      <c r="A178" s="2" t="s">
        <v>8</v>
      </c>
      <c r="B178" s="2">
        <v>4450</v>
      </c>
      <c r="C178" s="2"/>
      <c r="D178" s="2">
        <f t="shared" si="16"/>
        <v>4450</v>
      </c>
      <c r="E178" s="2"/>
      <c r="F178" s="2"/>
      <c r="G178" s="2">
        <v>0</v>
      </c>
      <c r="H178" s="2"/>
      <c r="I178" s="2"/>
      <c r="J178" s="2">
        <v>0</v>
      </c>
    </row>
    <row r="179" spans="1:10" ht="15.75">
      <c r="A179" s="2" t="s">
        <v>9</v>
      </c>
      <c r="B179" s="2">
        <v>800</v>
      </c>
      <c r="C179" s="2"/>
      <c r="D179" s="2">
        <f t="shared" si="16"/>
        <v>800</v>
      </c>
      <c r="E179" s="2"/>
      <c r="F179" s="2"/>
      <c r="G179" s="2">
        <v>0</v>
      </c>
      <c r="H179" s="2"/>
      <c r="I179" s="2"/>
      <c r="J179" s="2">
        <v>0</v>
      </c>
    </row>
    <row r="180" spans="1:10" ht="15.75" hidden="1">
      <c r="A180" s="2" t="s">
        <v>10</v>
      </c>
      <c r="B180" s="2"/>
      <c r="C180" s="2"/>
      <c r="D180" s="2">
        <f t="shared" si="16"/>
        <v>0</v>
      </c>
      <c r="E180" s="2"/>
      <c r="F180" s="2"/>
      <c r="G180" s="2">
        <f t="shared" si="17"/>
        <v>0</v>
      </c>
      <c r="H180" s="2"/>
      <c r="I180" s="2"/>
      <c r="J180" s="2">
        <f t="shared" si="15"/>
        <v>0</v>
      </c>
    </row>
    <row r="181" spans="1:10" ht="15.75">
      <c r="A181" s="2" t="s">
        <v>11</v>
      </c>
      <c r="B181" s="2">
        <v>8000</v>
      </c>
      <c r="C181" s="2"/>
      <c r="D181" s="2">
        <f t="shared" si="16"/>
        <v>8000</v>
      </c>
      <c r="E181" s="2"/>
      <c r="F181" s="2"/>
      <c r="G181" s="2">
        <v>0</v>
      </c>
      <c r="H181" s="2"/>
      <c r="I181" s="2"/>
      <c r="J181" s="2">
        <v>0</v>
      </c>
    </row>
    <row r="182" spans="1:10" ht="15.75" hidden="1">
      <c r="A182" s="2" t="s">
        <v>12</v>
      </c>
      <c r="B182" s="2"/>
      <c r="C182" s="2"/>
      <c r="D182" s="2">
        <f t="shared" si="16"/>
        <v>0</v>
      </c>
      <c r="E182" s="2"/>
      <c r="F182" s="2"/>
      <c r="G182" s="2">
        <f t="shared" si="17"/>
        <v>0</v>
      </c>
      <c r="H182" s="2"/>
      <c r="I182" s="2"/>
      <c r="J182" s="2">
        <f t="shared" si="15"/>
        <v>0</v>
      </c>
    </row>
    <row r="183" spans="1:10" ht="15.75">
      <c r="A183" s="2" t="s">
        <v>19</v>
      </c>
      <c r="B183" s="2">
        <v>2000</v>
      </c>
      <c r="C183" s="2"/>
      <c r="D183" s="2">
        <f t="shared" si="16"/>
        <v>2000</v>
      </c>
      <c r="E183" s="2"/>
      <c r="F183" s="2"/>
      <c r="G183" s="2">
        <v>0</v>
      </c>
      <c r="H183" s="2"/>
      <c r="I183" s="2"/>
      <c r="J183" s="2">
        <v>0</v>
      </c>
    </row>
    <row r="184" spans="1:10" ht="15.75" hidden="1">
      <c r="A184" s="2" t="s">
        <v>13</v>
      </c>
      <c r="B184" s="2"/>
      <c r="C184" s="2"/>
      <c r="D184" s="2">
        <f t="shared" si="16"/>
        <v>0</v>
      </c>
      <c r="E184" s="2"/>
      <c r="F184" s="2"/>
      <c r="G184" s="2">
        <f t="shared" si="17"/>
        <v>0</v>
      </c>
      <c r="H184" s="2"/>
      <c r="I184" s="2"/>
      <c r="J184" s="2">
        <f t="shared" si="15"/>
        <v>0</v>
      </c>
    </row>
    <row r="185" spans="1:10" ht="15.75" hidden="1">
      <c r="A185" s="2" t="s">
        <v>14</v>
      </c>
      <c r="B185" s="2"/>
      <c r="C185" s="2"/>
      <c r="D185" s="2">
        <f t="shared" si="16"/>
        <v>0</v>
      </c>
      <c r="E185" s="2"/>
      <c r="F185" s="2"/>
      <c r="G185" s="2">
        <f t="shared" si="17"/>
        <v>0</v>
      </c>
      <c r="H185" s="2"/>
      <c r="I185" s="2"/>
      <c r="J185" s="2">
        <f t="shared" si="15"/>
        <v>0</v>
      </c>
    </row>
    <row r="186" spans="1:10" ht="15.75" hidden="1">
      <c r="A186" s="2" t="s">
        <v>15</v>
      </c>
      <c r="B186" s="2"/>
      <c r="C186" s="2"/>
      <c r="D186" s="2">
        <f t="shared" si="16"/>
        <v>0</v>
      </c>
      <c r="E186" s="2"/>
      <c r="F186" s="2"/>
      <c r="G186" s="2">
        <f t="shared" si="17"/>
        <v>0</v>
      </c>
      <c r="H186" s="2"/>
      <c r="I186" s="2"/>
      <c r="J186" s="2">
        <f t="shared" si="15"/>
        <v>0</v>
      </c>
    </row>
    <row r="187" spans="1:10" ht="15.75">
      <c r="A187" s="2" t="s">
        <v>16</v>
      </c>
      <c r="B187" s="2">
        <v>3000</v>
      </c>
      <c r="C187" s="2"/>
      <c r="D187" s="2">
        <f t="shared" si="16"/>
        <v>3000</v>
      </c>
      <c r="E187" s="2">
        <v>1500</v>
      </c>
      <c r="F187" s="2"/>
      <c r="G187" s="2">
        <f t="shared" si="17"/>
        <v>1500</v>
      </c>
      <c r="H187" s="2"/>
      <c r="I187" s="2"/>
      <c r="J187" s="2">
        <v>0</v>
      </c>
    </row>
    <row r="188" spans="1:10" ht="15.75" hidden="1">
      <c r="A188" s="2" t="s">
        <v>17</v>
      </c>
      <c r="B188" s="2"/>
      <c r="C188" s="2"/>
      <c r="D188" s="2">
        <f t="shared" si="16"/>
        <v>0</v>
      </c>
      <c r="E188" s="2"/>
      <c r="F188" s="2"/>
      <c r="G188" s="2">
        <f t="shared" si="17"/>
        <v>0</v>
      </c>
      <c r="H188" s="2"/>
      <c r="I188" s="2"/>
      <c r="J188" s="2">
        <f t="shared" si="15"/>
        <v>0</v>
      </c>
    </row>
    <row r="189" spans="1:10" ht="15.75">
      <c r="A189" s="2" t="s">
        <v>18</v>
      </c>
      <c r="B189" s="2">
        <v>2370</v>
      </c>
      <c r="C189" s="2"/>
      <c r="D189" s="2">
        <f t="shared" si="16"/>
        <v>2370</v>
      </c>
      <c r="E189" s="2"/>
      <c r="F189" s="2"/>
      <c r="G189" s="2">
        <v>0</v>
      </c>
      <c r="H189" s="2"/>
      <c r="I189" s="2"/>
      <c r="J189" s="2">
        <v>0</v>
      </c>
    </row>
    <row r="190" spans="1:10" ht="15.75">
      <c r="A190" s="2" t="s">
        <v>1</v>
      </c>
      <c r="B190" s="2">
        <f>SUM(B170:B189)</f>
        <v>50000</v>
      </c>
      <c r="C190" s="2">
        <f>SUM(C170:C189)</f>
        <v>0</v>
      </c>
      <c r="D190" s="2">
        <f t="shared" si="16"/>
        <v>50000</v>
      </c>
      <c r="E190" s="2">
        <f>SUM(E170:E189)</f>
        <v>53750</v>
      </c>
      <c r="F190" s="2">
        <f>SUM(F170:F189)</f>
        <v>0</v>
      </c>
      <c r="G190" s="2">
        <f t="shared" si="17"/>
        <v>53750</v>
      </c>
      <c r="H190" s="2">
        <f>SUM(H170:H189)</f>
        <v>57620</v>
      </c>
      <c r="I190" s="2">
        <f>SUM(I170:I189)</f>
        <v>0</v>
      </c>
      <c r="J190" s="2">
        <f t="shared" si="15"/>
        <v>57620</v>
      </c>
    </row>
    <row r="191" spans="1:10" ht="15.75">
      <c r="A191" s="7"/>
      <c r="B191" s="7"/>
      <c r="C191" s="7"/>
      <c r="D191" s="7"/>
      <c r="E191" s="11"/>
      <c r="F191" s="7"/>
      <c r="G191" s="11"/>
      <c r="H191" s="7"/>
      <c r="I191" s="7"/>
      <c r="J191" s="7"/>
    </row>
    <row r="192" spans="1:10" ht="15.75">
      <c r="A192" s="7"/>
      <c r="B192" s="7"/>
      <c r="C192" s="7"/>
      <c r="D192" s="7"/>
      <c r="E192" s="11"/>
      <c r="F192" s="11"/>
      <c r="G192" s="11"/>
      <c r="H192" s="7"/>
      <c r="I192" s="7"/>
      <c r="J192" s="7"/>
    </row>
    <row r="193" spans="1:10" s="3" customFormat="1" ht="53.25" customHeight="1">
      <c r="A193" s="38" t="s">
        <v>46</v>
      </c>
      <c r="B193" s="38"/>
      <c r="C193" s="38"/>
      <c r="D193" s="38"/>
      <c r="E193" s="38"/>
      <c r="F193" s="38"/>
      <c r="G193" s="38"/>
      <c r="H193" s="38"/>
      <c r="I193" s="38"/>
      <c r="J193" s="38"/>
    </row>
    <row r="194" spans="2:10" ht="12.75">
      <c r="B194" s="14"/>
      <c r="C194" s="14"/>
      <c r="D194" s="14"/>
      <c r="E194" s="14"/>
      <c r="F194" s="14"/>
      <c r="G194" s="14"/>
      <c r="H194" s="14"/>
      <c r="I194" s="14"/>
      <c r="J194" s="14"/>
    </row>
    <row r="195" spans="1:10" ht="31.5">
      <c r="A195" s="4" t="s">
        <v>2</v>
      </c>
      <c r="B195" s="4" t="s">
        <v>34</v>
      </c>
      <c r="C195" s="4" t="s">
        <v>32</v>
      </c>
      <c r="D195" s="4" t="s">
        <v>34</v>
      </c>
      <c r="E195" s="4" t="s">
        <v>35</v>
      </c>
      <c r="F195" s="4" t="s">
        <v>32</v>
      </c>
      <c r="G195" s="4" t="s">
        <v>35</v>
      </c>
      <c r="H195" s="4" t="s">
        <v>25</v>
      </c>
      <c r="I195" s="4" t="s">
        <v>32</v>
      </c>
      <c r="J195" s="4" t="s">
        <v>25</v>
      </c>
    </row>
    <row r="196" spans="1:10" ht="15.75">
      <c r="A196" s="2" t="s">
        <v>21</v>
      </c>
      <c r="B196" s="34">
        <v>0</v>
      </c>
      <c r="C196" s="34">
        <v>2989</v>
      </c>
      <c r="D196" s="35">
        <f>B196+C196</f>
        <v>2989</v>
      </c>
      <c r="E196" s="34">
        <v>0</v>
      </c>
      <c r="F196" s="34">
        <v>2395</v>
      </c>
      <c r="G196" s="35">
        <f aca="true" t="shared" si="18" ref="G196:G215">E196+F196</f>
        <v>2395</v>
      </c>
      <c r="H196" s="34">
        <v>0</v>
      </c>
      <c r="I196" s="34">
        <v>2395</v>
      </c>
      <c r="J196" s="35">
        <f aca="true" t="shared" si="19" ref="J196:J215">H196+I196</f>
        <v>2395</v>
      </c>
    </row>
    <row r="197" spans="1:10" ht="15.75">
      <c r="A197" s="2" t="s">
        <v>23</v>
      </c>
      <c r="B197" s="34">
        <v>0</v>
      </c>
      <c r="C197" s="34">
        <v>713</v>
      </c>
      <c r="D197" s="35">
        <f>B197+C197</f>
        <v>713</v>
      </c>
      <c r="E197" s="34">
        <v>0</v>
      </c>
      <c r="F197" s="34">
        <v>570</v>
      </c>
      <c r="G197" s="35">
        <f t="shared" si="18"/>
        <v>570</v>
      </c>
      <c r="H197" s="34">
        <v>0</v>
      </c>
      <c r="I197" s="34">
        <v>570</v>
      </c>
      <c r="J197" s="35">
        <f t="shared" si="19"/>
        <v>570</v>
      </c>
    </row>
    <row r="198" spans="1:10" ht="15.75">
      <c r="A198" s="2" t="s">
        <v>3</v>
      </c>
      <c r="B198" s="2">
        <v>513</v>
      </c>
      <c r="C198" s="35">
        <v>-437</v>
      </c>
      <c r="D198" s="35">
        <f>B198+C198</f>
        <v>76</v>
      </c>
      <c r="E198" s="2">
        <v>413</v>
      </c>
      <c r="F198" s="2">
        <v>-352</v>
      </c>
      <c r="G198" s="35">
        <f t="shared" si="18"/>
        <v>61</v>
      </c>
      <c r="H198" s="2">
        <v>413</v>
      </c>
      <c r="I198" s="2">
        <v>-352</v>
      </c>
      <c r="J198" s="35">
        <f t="shared" si="19"/>
        <v>61</v>
      </c>
    </row>
    <row r="199" spans="1:256" s="11" customFormat="1" ht="15.75">
      <c r="A199" s="2" t="s">
        <v>4</v>
      </c>
      <c r="B199" s="2">
        <v>0</v>
      </c>
      <c r="C199" s="35">
        <v>171</v>
      </c>
      <c r="D199" s="35">
        <f>B199+C199</f>
        <v>171</v>
      </c>
      <c r="E199" s="2">
        <v>0</v>
      </c>
      <c r="F199" s="2">
        <v>137</v>
      </c>
      <c r="G199" s="35">
        <f t="shared" si="18"/>
        <v>137</v>
      </c>
      <c r="H199" s="2">
        <v>0</v>
      </c>
      <c r="I199" s="2">
        <v>137</v>
      </c>
      <c r="J199" s="35">
        <f t="shared" si="19"/>
        <v>137</v>
      </c>
      <c r="K199" s="2"/>
      <c r="L199" s="2"/>
      <c r="M199" s="2"/>
      <c r="N199" s="2"/>
      <c r="O199" s="2"/>
      <c r="P199" s="16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  <c r="IH199" s="7"/>
      <c r="II199" s="7"/>
      <c r="IJ199" s="7"/>
      <c r="IK199" s="7"/>
      <c r="IL199" s="7"/>
      <c r="IM199" s="7"/>
      <c r="IN199" s="7"/>
      <c r="IO199" s="7"/>
      <c r="IP199" s="7"/>
      <c r="IQ199" s="7"/>
      <c r="IR199" s="7"/>
      <c r="IS199" s="7"/>
      <c r="IT199" s="7"/>
      <c r="IU199" s="7"/>
      <c r="IV199" s="7"/>
    </row>
    <row r="200" spans="1:10" ht="15.75">
      <c r="A200" s="2" t="s">
        <v>22</v>
      </c>
      <c r="B200" s="2">
        <v>0</v>
      </c>
      <c r="C200" s="35">
        <v>128</v>
      </c>
      <c r="D200" s="35">
        <f>B200+C200</f>
        <v>128</v>
      </c>
      <c r="E200" s="2">
        <v>0</v>
      </c>
      <c r="F200" s="2">
        <v>102</v>
      </c>
      <c r="G200" s="35">
        <f t="shared" si="18"/>
        <v>102</v>
      </c>
      <c r="H200" s="2">
        <v>0</v>
      </c>
      <c r="I200" s="2">
        <v>102</v>
      </c>
      <c r="J200" s="35">
        <f t="shared" si="19"/>
        <v>102</v>
      </c>
    </row>
    <row r="201" spans="1:10" ht="15.75">
      <c r="A201" s="2" t="s">
        <v>5</v>
      </c>
      <c r="B201" s="2">
        <v>791</v>
      </c>
      <c r="C201" s="35">
        <v>-642</v>
      </c>
      <c r="D201" s="35">
        <f aca="true" t="shared" si="20" ref="D201:D215">B201+C201</f>
        <v>149</v>
      </c>
      <c r="E201" s="2">
        <v>632</v>
      </c>
      <c r="F201" s="2">
        <v>-513</v>
      </c>
      <c r="G201" s="35">
        <f t="shared" si="18"/>
        <v>119</v>
      </c>
      <c r="H201" s="2">
        <v>632</v>
      </c>
      <c r="I201" s="2">
        <v>-513</v>
      </c>
      <c r="J201" s="35">
        <f t="shared" si="19"/>
        <v>119</v>
      </c>
    </row>
    <row r="202" spans="1:10" ht="15.75">
      <c r="A202" s="2" t="s">
        <v>6</v>
      </c>
      <c r="B202" s="2">
        <v>457</v>
      </c>
      <c r="C202" s="35">
        <v>-340</v>
      </c>
      <c r="D202" s="35">
        <f t="shared" si="20"/>
        <v>117</v>
      </c>
      <c r="E202" s="2">
        <v>365</v>
      </c>
      <c r="F202" s="2">
        <v>-272</v>
      </c>
      <c r="G202" s="35">
        <f t="shared" si="18"/>
        <v>93</v>
      </c>
      <c r="H202" s="2">
        <v>365</v>
      </c>
      <c r="I202" s="2">
        <v>-272</v>
      </c>
      <c r="J202" s="35">
        <f t="shared" si="19"/>
        <v>93</v>
      </c>
    </row>
    <row r="203" spans="1:10" ht="15.75">
      <c r="A203" s="2" t="s">
        <v>7</v>
      </c>
      <c r="B203" s="2">
        <v>138</v>
      </c>
      <c r="C203" s="35">
        <v>-117</v>
      </c>
      <c r="D203" s="35">
        <f t="shared" si="20"/>
        <v>21</v>
      </c>
      <c r="E203" s="2">
        <v>110</v>
      </c>
      <c r="F203" s="2">
        <v>-93</v>
      </c>
      <c r="G203" s="35">
        <f t="shared" si="18"/>
        <v>17</v>
      </c>
      <c r="H203" s="2">
        <v>110</v>
      </c>
      <c r="I203" s="2">
        <v>-93</v>
      </c>
      <c r="J203" s="35">
        <f t="shared" si="19"/>
        <v>17</v>
      </c>
    </row>
    <row r="204" spans="1:10" ht="15.75">
      <c r="A204" s="2" t="s">
        <v>8</v>
      </c>
      <c r="B204" s="2">
        <v>245</v>
      </c>
      <c r="C204" s="35">
        <v>-209</v>
      </c>
      <c r="D204" s="35">
        <f t="shared" si="20"/>
        <v>36</v>
      </c>
      <c r="E204" s="2">
        <v>196</v>
      </c>
      <c r="F204" s="2">
        <v>-168</v>
      </c>
      <c r="G204" s="35">
        <f t="shared" si="18"/>
        <v>28</v>
      </c>
      <c r="H204" s="2">
        <v>196</v>
      </c>
      <c r="I204" s="2">
        <v>-168</v>
      </c>
      <c r="J204" s="35">
        <f t="shared" si="19"/>
        <v>28</v>
      </c>
    </row>
    <row r="205" spans="1:10" ht="15.75">
      <c r="A205" s="2" t="s">
        <v>9</v>
      </c>
      <c r="B205" s="2">
        <v>183</v>
      </c>
      <c r="C205" s="35">
        <v>-158</v>
      </c>
      <c r="D205" s="35">
        <f t="shared" si="20"/>
        <v>25</v>
      </c>
      <c r="E205" s="2">
        <v>146</v>
      </c>
      <c r="F205" s="2">
        <v>-126</v>
      </c>
      <c r="G205" s="35">
        <f t="shared" si="18"/>
        <v>20</v>
      </c>
      <c r="H205" s="2">
        <v>146</v>
      </c>
      <c r="I205" s="2">
        <v>-126</v>
      </c>
      <c r="J205" s="35">
        <f t="shared" si="19"/>
        <v>20</v>
      </c>
    </row>
    <row r="206" spans="1:10" ht="15.75">
      <c r="A206" s="2" t="s">
        <v>10</v>
      </c>
      <c r="B206" s="2">
        <v>461</v>
      </c>
      <c r="C206" s="35">
        <v>-392</v>
      </c>
      <c r="D206" s="35">
        <f t="shared" si="20"/>
        <v>69</v>
      </c>
      <c r="E206" s="2">
        <v>369</v>
      </c>
      <c r="F206" s="2">
        <v>-314</v>
      </c>
      <c r="G206" s="35">
        <f t="shared" si="18"/>
        <v>55</v>
      </c>
      <c r="H206" s="2">
        <v>369</v>
      </c>
      <c r="I206" s="2">
        <v>-314</v>
      </c>
      <c r="J206" s="35">
        <f t="shared" si="19"/>
        <v>55</v>
      </c>
    </row>
    <row r="207" spans="1:10" ht="15.75">
      <c r="A207" s="2" t="s">
        <v>11</v>
      </c>
      <c r="B207" s="2">
        <v>437</v>
      </c>
      <c r="C207" s="35">
        <v>-371</v>
      </c>
      <c r="D207" s="35">
        <f t="shared" si="20"/>
        <v>66</v>
      </c>
      <c r="E207" s="2">
        <v>349</v>
      </c>
      <c r="F207" s="2">
        <v>-297</v>
      </c>
      <c r="G207" s="35">
        <f t="shared" si="18"/>
        <v>52</v>
      </c>
      <c r="H207" s="2">
        <v>349</v>
      </c>
      <c r="I207" s="2">
        <v>-297</v>
      </c>
      <c r="J207" s="35">
        <f t="shared" si="19"/>
        <v>52</v>
      </c>
    </row>
    <row r="208" spans="1:10" ht="15.75">
      <c r="A208" s="2" t="s">
        <v>12</v>
      </c>
      <c r="B208" s="2">
        <v>162</v>
      </c>
      <c r="C208" s="35">
        <v>-136</v>
      </c>
      <c r="D208" s="35">
        <f t="shared" si="20"/>
        <v>26</v>
      </c>
      <c r="E208" s="2">
        <v>129</v>
      </c>
      <c r="F208" s="2">
        <v>-109</v>
      </c>
      <c r="G208" s="35">
        <f t="shared" si="18"/>
        <v>20</v>
      </c>
      <c r="H208" s="2">
        <v>129</v>
      </c>
      <c r="I208" s="2">
        <v>-109</v>
      </c>
      <c r="J208" s="35">
        <f t="shared" si="19"/>
        <v>20</v>
      </c>
    </row>
    <row r="209" spans="1:10" ht="15.75">
      <c r="A209" s="2" t="s">
        <v>19</v>
      </c>
      <c r="B209" s="2">
        <v>195</v>
      </c>
      <c r="C209" s="35">
        <v>-166</v>
      </c>
      <c r="D209" s="35">
        <f t="shared" si="20"/>
        <v>29</v>
      </c>
      <c r="E209" s="2">
        <v>156</v>
      </c>
      <c r="F209" s="2">
        <v>-133</v>
      </c>
      <c r="G209" s="35">
        <f t="shared" si="18"/>
        <v>23</v>
      </c>
      <c r="H209" s="2">
        <v>156</v>
      </c>
      <c r="I209" s="2">
        <v>-133</v>
      </c>
      <c r="J209" s="35">
        <f t="shared" si="19"/>
        <v>23</v>
      </c>
    </row>
    <row r="210" spans="1:10" ht="15.75">
      <c r="A210" s="2" t="s">
        <v>13</v>
      </c>
      <c r="B210" s="2">
        <v>221</v>
      </c>
      <c r="C210" s="35">
        <v>-186</v>
      </c>
      <c r="D210" s="35">
        <f t="shared" si="20"/>
        <v>35</v>
      </c>
      <c r="E210" s="2">
        <v>177</v>
      </c>
      <c r="F210" s="2">
        <v>-149</v>
      </c>
      <c r="G210" s="35">
        <f t="shared" si="18"/>
        <v>28</v>
      </c>
      <c r="H210" s="2">
        <v>177</v>
      </c>
      <c r="I210" s="2">
        <v>-149</v>
      </c>
      <c r="J210" s="35">
        <f t="shared" si="19"/>
        <v>28</v>
      </c>
    </row>
    <row r="211" spans="1:10" ht="15.75">
      <c r="A211" s="2" t="s">
        <v>14</v>
      </c>
      <c r="B211" s="2">
        <v>337</v>
      </c>
      <c r="C211" s="35">
        <v>-287</v>
      </c>
      <c r="D211" s="35">
        <f t="shared" si="20"/>
        <v>50</v>
      </c>
      <c r="E211" s="2">
        <v>269</v>
      </c>
      <c r="F211" s="2">
        <v>-229</v>
      </c>
      <c r="G211" s="35">
        <f t="shared" si="18"/>
        <v>40</v>
      </c>
      <c r="H211" s="2">
        <v>269</v>
      </c>
      <c r="I211" s="2">
        <v>-229</v>
      </c>
      <c r="J211" s="35">
        <f t="shared" si="19"/>
        <v>40</v>
      </c>
    </row>
    <row r="212" spans="1:10" ht="15.75">
      <c r="A212" s="2" t="s">
        <v>15</v>
      </c>
      <c r="B212" s="2">
        <v>202</v>
      </c>
      <c r="C212" s="35">
        <v>-173</v>
      </c>
      <c r="D212" s="35">
        <f t="shared" si="20"/>
        <v>29</v>
      </c>
      <c r="E212" s="2">
        <v>162</v>
      </c>
      <c r="F212" s="2">
        <v>-138</v>
      </c>
      <c r="G212" s="35">
        <f t="shared" si="18"/>
        <v>24</v>
      </c>
      <c r="H212" s="2">
        <v>162</v>
      </c>
      <c r="I212" s="2">
        <v>-138</v>
      </c>
      <c r="J212" s="35">
        <f t="shared" si="19"/>
        <v>24</v>
      </c>
    </row>
    <row r="213" spans="1:10" ht="15.75">
      <c r="A213" s="2" t="s">
        <v>16</v>
      </c>
      <c r="B213" s="2">
        <v>403</v>
      </c>
      <c r="C213" s="35">
        <v>-345</v>
      </c>
      <c r="D213" s="35">
        <f t="shared" si="20"/>
        <v>58</v>
      </c>
      <c r="E213" s="2">
        <v>323</v>
      </c>
      <c r="F213" s="2">
        <v>-277</v>
      </c>
      <c r="G213" s="35">
        <f t="shared" si="18"/>
        <v>46</v>
      </c>
      <c r="H213" s="2">
        <v>323</v>
      </c>
      <c r="I213" s="2">
        <v>-277</v>
      </c>
      <c r="J213" s="35">
        <f t="shared" si="19"/>
        <v>46</v>
      </c>
    </row>
    <row r="214" spans="1:10" ht="15.75">
      <c r="A214" s="2" t="s">
        <v>17</v>
      </c>
      <c r="B214" s="2">
        <v>255</v>
      </c>
      <c r="C214" s="35">
        <v>-218</v>
      </c>
      <c r="D214" s="35">
        <f t="shared" si="20"/>
        <v>37</v>
      </c>
      <c r="E214" s="2">
        <v>204</v>
      </c>
      <c r="F214" s="2">
        <v>-174</v>
      </c>
      <c r="G214" s="35">
        <f t="shared" si="18"/>
        <v>30</v>
      </c>
      <c r="H214" s="2">
        <v>204</v>
      </c>
      <c r="I214" s="2">
        <v>-174</v>
      </c>
      <c r="J214" s="35">
        <f t="shared" si="19"/>
        <v>30</v>
      </c>
    </row>
    <row r="215" spans="1:10" ht="15.75">
      <c r="A215" s="2" t="s">
        <v>18</v>
      </c>
      <c r="B215" s="2">
        <v>0</v>
      </c>
      <c r="C215" s="35">
        <v>176</v>
      </c>
      <c r="D215" s="35">
        <f t="shared" si="20"/>
        <v>176</v>
      </c>
      <c r="E215" s="2">
        <v>0</v>
      </c>
      <c r="F215" s="2">
        <v>140</v>
      </c>
      <c r="G215" s="35">
        <f t="shared" si="18"/>
        <v>140</v>
      </c>
      <c r="H215" s="2">
        <v>0</v>
      </c>
      <c r="I215" s="2">
        <v>140</v>
      </c>
      <c r="J215" s="35">
        <f t="shared" si="19"/>
        <v>140</v>
      </c>
    </row>
    <row r="216" spans="1:10" ht="15.75">
      <c r="A216" s="2" t="s">
        <v>1</v>
      </c>
      <c r="B216" s="2">
        <f>SUM(B196:B215)</f>
        <v>5000</v>
      </c>
      <c r="C216" s="2">
        <f aca="true" t="shared" si="21" ref="C216:J216">SUM(C196:C215)</f>
        <v>0</v>
      </c>
      <c r="D216" s="2">
        <f t="shared" si="21"/>
        <v>5000</v>
      </c>
      <c r="E216" s="2">
        <f t="shared" si="21"/>
        <v>4000</v>
      </c>
      <c r="F216" s="2">
        <v>0</v>
      </c>
      <c r="G216" s="2">
        <f t="shared" si="21"/>
        <v>4000</v>
      </c>
      <c r="H216" s="2">
        <f t="shared" si="21"/>
        <v>4000</v>
      </c>
      <c r="I216" s="2">
        <v>0</v>
      </c>
      <c r="J216" s="2">
        <f t="shared" si="21"/>
        <v>4000</v>
      </c>
    </row>
    <row r="217" spans="1:10" ht="15.75">
      <c r="A217" s="7"/>
      <c r="B217" s="7"/>
      <c r="C217" s="7"/>
      <c r="D217" s="7"/>
      <c r="E217" s="7"/>
      <c r="F217" s="7"/>
      <c r="G217" s="7"/>
      <c r="H217" s="7"/>
      <c r="I217" s="7"/>
      <c r="J217" s="7"/>
    </row>
    <row r="218" spans="8:10" ht="12.75">
      <c r="H218" s="1"/>
      <c r="I218" s="1"/>
      <c r="J218" s="1"/>
    </row>
    <row r="219" spans="1:10" ht="64.5" customHeight="1">
      <c r="A219" s="38" t="s">
        <v>47</v>
      </c>
      <c r="B219" s="38"/>
      <c r="C219" s="38"/>
      <c r="D219" s="38"/>
      <c r="E219" s="38"/>
      <c r="F219" s="38"/>
      <c r="G219" s="38"/>
      <c r="H219" s="38"/>
      <c r="I219" s="38"/>
      <c r="J219" s="38"/>
    </row>
    <row r="220" spans="1:10" ht="15.75">
      <c r="A220" s="13"/>
      <c r="H220" s="1"/>
      <c r="I220" s="1"/>
      <c r="J220" s="1"/>
    </row>
    <row r="221" spans="1:10" ht="31.5">
      <c r="A221" s="4" t="s">
        <v>2</v>
      </c>
      <c r="B221" s="4" t="s">
        <v>34</v>
      </c>
      <c r="C221" s="4" t="s">
        <v>32</v>
      </c>
      <c r="D221" s="4" t="s">
        <v>34</v>
      </c>
      <c r="E221" s="4" t="s">
        <v>35</v>
      </c>
      <c r="F221" s="4" t="s">
        <v>32</v>
      </c>
      <c r="G221" s="4" t="s">
        <v>35</v>
      </c>
      <c r="H221" s="4" t="s">
        <v>25</v>
      </c>
      <c r="I221" s="4" t="s">
        <v>32</v>
      </c>
      <c r="J221" s="4" t="s">
        <v>25</v>
      </c>
    </row>
    <row r="222" spans="1:10" ht="15.75">
      <c r="A222" s="2" t="s">
        <v>21</v>
      </c>
      <c r="B222" s="34">
        <v>0</v>
      </c>
      <c r="C222" s="4">
        <v>896</v>
      </c>
      <c r="D222" s="35">
        <f>B222+C222</f>
        <v>896</v>
      </c>
      <c r="E222" s="34">
        <v>0</v>
      </c>
      <c r="F222" s="34">
        <v>599</v>
      </c>
      <c r="G222" s="35">
        <f aca="true" t="shared" si="22" ref="G222:G241">E222+F222</f>
        <v>599</v>
      </c>
      <c r="H222" s="34">
        <v>0</v>
      </c>
      <c r="I222" s="34">
        <v>599</v>
      </c>
      <c r="J222" s="35">
        <f aca="true" t="shared" si="23" ref="J222:J241">H222+I222</f>
        <v>599</v>
      </c>
    </row>
    <row r="223" spans="1:10" ht="15.75">
      <c r="A223" s="2" t="s">
        <v>23</v>
      </c>
      <c r="B223" s="34">
        <v>0</v>
      </c>
      <c r="C223" s="4">
        <v>214</v>
      </c>
      <c r="D223" s="35">
        <f>B223+C223</f>
        <v>214</v>
      </c>
      <c r="E223" s="34">
        <v>0</v>
      </c>
      <c r="F223" s="34">
        <v>142</v>
      </c>
      <c r="G223" s="35">
        <f t="shared" si="22"/>
        <v>142</v>
      </c>
      <c r="H223" s="34">
        <v>0</v>
      </c>
      <c r="I223" s="34">
        <v>142</v>
      </c>
      <c r="J223" s="35">
        <f t="shared" si="23"/>
        <v>142</v>
      </c>
    </row>
    <row r="224" spans="1:10" ht="15.75" customHeight="1">
      <c r="A224" s="2" t="s">
        <v>3</v>
      </c>
      <c r="B224" s="2">
        <v>154</v>
      </c>
      <c r="C224" s="36">
        <v>-131</v>
      </c>
      <c r="D224" s="35">
        <f>B224+C224</f>
        <v>23</v>
      </c>
      <c r="E224" s="2">
        <v>103</v>
      </c>
      <c r="F224" s="2">
        <v>-88</v>
      </c>
      <c r="G224" s="35">
        <f t="shared" si="22"/>
        <v>15</v>
      </c>
      <c r="H224" s="2">
        <v>103</v>
      </c>
      <c r="I224" s="2">
        <v>-88</v>
      </c>
      <c r="J224" s="35">
        <f t="shared" si="23"/>
        <v>15</v>
      </c>
    </row>
    <row r="225" spans="1:10" ht="15.75">
      <c r="A225" s="2" t="s">
        <v>4</v>
      </c>
      <c r="B225" s="2">
        <v>0</v>
      </c>
      <c r="C225" s="36">
        <v>51</v>
      </c>
      <c r="D225" s="35">
        <f>B225+C225</f>
        <v>51</v>
      </c>
      <c r="E225" s="2">
        <v>0</v>
      </c>
      <c r="F225" s="2">
        <v>34</v>
      </c>
      <c r="G225" s="35">
        <f t="shared" si="22"/>
        <v>34</v>
      </c>
      <c r="H225" s="2">
        <v>0</v>
      </c>
      <c r="I225" s="2">
        <v>34</v>
      </c>
      <c r="J225" s="35">
        <f t="shared" si="23"/>
        <v>34</v>
      </c>
    </row>
    <row r="226" spans="1:10" ht="15.75">
      <c r="A226" s="2" t="s">
        <v>22</v>
      </c>
      <c r="B226" s="2">
        <v>0</v>
      </c>
      <c r="C226" s="36">
        <v>38</v>
      </c>
      <c r="D226" s="35">
        <f>B226+C226</f>
        <v>38</v>
      </c>
      <c r="E226" s="2">
        <v>0</v>
      </c>
      <c r="F226" s="2">
        <v>26</v>
      </c>
      <c r="G226" s="35">
        <f t="shared" si="22"/>
        <v>26</v>
      </c>
      <c r="H226" s="2">
        <v>0</v>
      </c>
      <c r="I226" s="2">
        <v>26</v>
      </c>
      <c r="J226" s="35">
        <f t="shared" si="23"/>
        <v>26</v>
      </c>
    </row>
    <row r="227" spans="1:10" ht="15.75">
      <c r="A227" s="2" t="s">
        <v>5</v>
      </c>
      <c r="B227" s="2">
        <v>237</v>
      </c>
      <c r="C227" s="36">
        <v>-192</v>
      </c>
      <c r="D227" s="35">
        <f aca="true" t="shared" si="24" ref="D227:D241">B227+C227</f>
        <v>45</v>
      </c>
      <c r="E227" s="2">
        <v>158</v>
      </c>
      <c r="F227" s="2">
        <v>-128</v>
      </c>
      <c r="G227" s="35">
        <f t="shared" si="22"/>
        <v>30</v>
      </c>
      <c r="H227" s="2">
        <v>158</v>
      </c>
      <c r="I227" s="2">
        <v>-128</v>
      </c>
      <c r="J227" s="35">
        <f t="shared" si="23"/>
        <v>30</v>
      </c>
    </row>
    <row r="228" spans="1:10" ht="15.75">
      <c r="A228" s="2" t="s">
        <v>6</v>
      </c>
      <c r="B228" s="2">
        <v>137</v>
      </c>
      <c r="C228" s="36">
        <v>-102</v>
      </c>
      <c r="D228" s="35">
        <f t="shared" si="24"/>
        <v>35</v>
      </c>
      <c r="E228" s="2">
        <v>91</v>
      </c>
      <c r="F228" s="2">
        <v>-68</v>
      </c>
      <c r="G228" s="35">
        <f t="shared" si="22"/>
        <v>23</v>
      </c>
      <c r="H228" s="2">
        <v>91</v>
      </c>
      <c r="I228" s="2">
        <v>-68</v>
      </c>
      <c r="J228" s="35">
        <f t="shared" si="23"/>
        <v>23</v>
      </c>
    </row>
    <row r="229" spans="1:10" ht="15.75">
      <c r="A229" s="2" t="s">
        <v>7</v>
      </c>
      <c r="B229" s="2">
        <v>42</v>
      </c>
      <c r="C229" s="36">
        <v>-36</v>
      </c>
      <c r="D229" s="35">
        <f t="shared" si="24"/>
        <v>6</v>
      </c>
      <c r="E229" s="2">
        <v>28</v>
      </c>
      <c r="F229" s="2">
        <v>-24</v>
      </c>
      <c r="G229" s="35">
        <f t="shared" si="22"/>
        <v>4</v>
      </c>
      <c r="H229" s="2">
        <v>28</v>
      </c>
      <c r="I229" s="2">
        <v>-24</v>
      </c>
      <c r="J229" s="35">
        <f t="shared" si="23"/>
        <v>4</v>
      </c>
    </row>
    <row r="230" spans="1:10" ht="15.75">
      <c r="A230" s="2" t="s">
        <v>8</v>
      </c>
      <c r="B230" s="2">
        <v>74</v>
      </c>
      <c r="C230" s="36">
        <v>-63</v>
      </c>
      <c r="D230" s="35">
        <f t="shared" si="24"/>
        <v>11</v>
      </c>
      <c r="E230" s="2">
        <v>49</v>
      </c>
      <c r="F230" s="2">
        <v>-42</v>
      </c>
      <c r="G230" s="35">
        <f t="shared" si="22"/>
        <v>7</v>
      </c>
      <c r="H230" s="2">
        <v>49</v>
      </c>
      <c r="I230" s="2">
        <v>-42</v>
      </c>
      <c r="J230" s="35">
        <f t="shared" si="23"/>
        <v>7</v>
      </c>
    </row>
    <row r="231" spans="1:10" ht="15.75">
      <c r="A231" s="2" t="s">
        <v>9</v>
      </c>
      <c r="B231" s="2">
        <v>55</v>
      </c>
      <c r="C231" s="36">
        <v>-48</v>
      </c>
      <c r="D231" s="35">
        <f t="shared" si="24"/>
        <v>7</v>
      </c>
      <c r="E231" s="2">
        <v>37</v>
      </c>
      <c r="F231" s="2">
        <v>-32</v>
      </c>
      <c r="G231" s="35">
        <f t="shared" si="22"/>
        <v>5</v>
      </c>
      <c r="H231" s="2">
        <v>37</v>
      </c>
      <c r="I231" s="2">
        <v>-32</v>
      </c>
      <c r="J231" s="35">
        <f t="shared" si="23"/>
        <v>5</v>
      </c>
    </row>
    <row r="232" spans="1:10" ht="15.75">
      <c r="A232" s="2" t="s">
        <v>10</v>
      </c>
      <c r="B232" s="2">
        <v>138</v>
      </c>
      <c r="C232" s="36">
        <v>-117</v>
      </c>
      <c r="D232" s="35">
        <f t="shared" si="24"/>
        <v>21</v>
      </c>
      <c r="E232" s="2">
        <v>92</v>
      </c>
      <c r="F232" s="2">
        <v>-78</v>
      </c>
      <c r="G232" s="35">
        <f t="shared" si="22"/>
        <v>14</v>
      </c>
      <c r="H232" s="2">
        <v>92</v>
      </c>
      <c r="I232" s="2">
        <v>-78</v>
      </c>
      <c r="J232" s="35">
        <f t="shared" si="23"/>
        <v>14</v>
      </c>
    </row>
    <row r="233" spans="1:10" ht="15.75">
      <c r="A233" s="2" t="s">
        <v>11</v>
      </c>
      <c r="B233" s="2">
        <v>131</v>
      </c>
      <c r="C233" s="36">
        <v>-111</v>
      </c>
      <c r="D233" s="35">
        <f t="shared" si="24"/>
        <v>20</v>
      </c>
      <c r="E233" s="2">
        <v>88</v>
      </c>
      <c r="F233" s="2">
        <v>-75</v>
      </c>
      <c r="G233" s="35">
        <f t="shared" si="22"/>
        <v>13</v>
      </c>
      <c r="H233" s="2">
        <v>88</v>
      </c>
      <c r="I233" s="2">
        <v>-75</v>
      </c>
      <c r="J233" s="35">
        <f t="shared" si="23"/>
        <v>13</v>
      </c>
    </row>
    <row r="234" spans="1:10" ht="15.75">
      <c r="A234" s="2" t="s">
        <v>12</v>
      </c>
      <c r="B234" s="2">
        <v>48</v>
      </c>
      <c r="C234" s="36">
        <v>-40</v>
      </c>
      <c r="D234" s="35">
        <f t="shared" si="24"/>
        <v>8</v>
      </c>
      <c r="E234" s="2">
        <v>32</v>
      </c>
      <c r="F234" s="2">
        <v>-27</v>
      </c>
      <c r="G234" s="35">
        <f t="shared" si="22"/>
        <v>5</v>
      </c>
      <c r="H234" s="2">
        <v>32</v>
      </c>
      <c r="I234" s="2">
        <v>-27</v>
      </c>
      <c r="J234" s="35">
        <f t="shared" si="23"/>
        <v>5</v>
      </c>
    </row>
    <row r="235" spans="1:10" ht="15.75">
      <c r="A235" s="2" t="s">
        <v>19</v>
      </c>
      <c r="B235" s="2">
        <v>58</v>
      </c>
      <c r="C235" s="36">
        <v>-49</v>
      </c>
      <c r="D235" s="35">
        <f t="shared" si="24"/>
        <v>9</v>
      </c>
      <c r="E235" s="2">
        <v>39</v>
      </c>
      <c r="F235" s="2">
        <v>-33</v>
      </c>
      <c r="G235" s="35">
        <f t="shared" si="22"/>
        <v>6</v>
      </c>
      <c r="H235" s="2">
        <v>39</v>
      </c>
      <c r="I235" s="2">
        <v>-33</v>
      </c>
      <c r="J235" s="35">
        <f t="shared" si="23"/>
        <v>6</v>
      </c>
    </row>
    <row r="236" spans="1:10" ht="15.75">
      <c r="A236" s="2" t="s">
        <v>13</v>
      </c>
      <c r="B236" s="2">
        <v>66</v>
      </c>
      <c r="C236" s="36">
        <v>-55</v>
      </c>
      <c r="D236" s="35">
        <f t="shared" si="24"/>
        <v>11</v>
      </c>
      <c r="E236" s="2">
        <v>44</v>
      </c>
      <c r="F236" s="2">
        <v>-37</v>
      </c>
      <c r="G236" s="35">
        <f t="shared" si="22"/>
        <v>7</v>
      </c>
      <c r="H236" s="2">
        <v>44</v>
      </c>
      <c r="I236" s="2">
        <v>-37</v>
      </c>
      <c r="J236" s="35">
        <f t="shared" si="23"/>
        <v>7</v>
      </c>
    </row>
    <row r="237" spans="1:10" ht="15.75">
      <c r="A237" s="2" t="s">
        <v>14</v>
      </c>
      <c r="B237" s="2">
        <v>101</v>
      </c>
      <c r="C237" s="36">
        <v>-86</v>
      </c>
      <c r="D237" s="35">
        <f t="shared" si="24"/>
        <v>15</v>
      </c>
      <c r="E237" s="2">
        <v>67</v>
      </c>
      <c r="F237" s="2">
        <v>-57</v>
      </c>
      <c r="G237" s="35">
        <f t="shared" si="22"/>
        <v>10</v>
      </c>
      <c r="H237" s="2">
        <v>67</v>
      </c>
      <c r="I237" s="2">
        <v>-57</v>
      </c>
      <c r="J237" s="35">
        <f t="shared" si="23"/>
        <v>10</v>
      </c>
    </row>
    <row r="238" spans="1:10" ht="15.75">
      <c r="A238" s="2" t="s">
        <v>15</v>
      </c>
      <c r="B238" s="2">
        <v>62</v>
      </c>
      <c r="C238" s="36">
        <v>-53</v>
      </c>
      <c r="D238" s="35">
        <f t="shared" si="24"/>
        <v>9</v>
      </c>
      <c r="E238" s="2">
        <v>40</v>
      </c>
      <c r="F238" s="2">
        <v>-34</v>
      </c>
      <c r="G238" s="35">
        <f t="shared" si="22"/>
        <v>6</v>
      </c>
      <c r="H238" s="2">
        <v>40</v>
      </c>
      <c r="I238" s="2">
        <v>-34</v>
      </c>
      <c r="J238" s="35">
        <f t="shared" si="23"/>
        <v>6</v>
      </c>
    </row>
    <row r="239" spans="1:10" ht="15.75">
      <c r="A239" s="2" t="s">
        <v>16</v>
      </c>
      <c r="B239" s="2">
        <v>121</v>
      </c>
      <c r="C239" s="36">
        <v>-104</v>
      </c>
      <c r="D239" s="35">
        <f t="shared" si="24"/>
        <v>17</v>
      </c>
      <c r="E239" s="2">
        <v>81</v>
      </c>
      <c r="F239" s="2">
        <v>-69</v>
      </c>
      <c r="G239" s="35">
        <f t="shared" si="22"/>
        <v>12</v>
      </c>
      <c r="H239" s="2">
        <v>81</v>
      </c>
      <c r="I239" s="2">
        <v>-69</v>
      </c>
      <c r="J239" s="35">
        <f t="shared" si="23"/>
        <v>12</v>
      </c>
    </row>
    <row r="240" spans="1:10" ht="15.75">
      <c r="A240" s="2" t="s">
        <v>17</v>
      </c>
      <c r="B240" s="2">
        <v>76</v>
      </c>
      <c r="C240" s="36">
        <v>-65</v>
      </c>
      <c r="D240" s="35">
        <f t="shared" si="24"/>
        <v>11</v>
      </c>
      <c r="E240" s="2">
        <v>51</v>
      </c>
      <c r="F240" s="2">
        <v>-44</v>
      </c>
      <c r="G240" s="35">
        <f t="shared" si="22"/>
        <v>7</v>
      </c>
      <c r="H240" s="2">
        <v>51</v>
      </c>
      <c r="I240" s="2">
        <v>-44</v>
      </c>
      <c r="J240" s="35">
        <f t="shared" si="23"/>
        <v>7</v>
      </c>
    </row>
    <row r="241" spans="1:10" ht="15.75">
      <c r="A241" s="2" t="s">
        <v>18</v>
      </c>
      <c r="B241" s="2">
        <v>0</v>
      </c>
      <c r="C241" s="36">
        <v>53</v>
      </c>
      <c r="D241" s="35">
        <f t="shared" si="24"/>
        <v>53</v>
      </c>
      <c r="E241" s="2">
        <v>0</v>
      </c>
      <c r="F241" s="2">
        <v>35</v>
      </c>
      <c r="G241" s="35">
        <f t="shared" si="22"/>
        <v>35</v>
      </c>
      <c r="H241" s="2">
        <v>0</v>
      </c>
      <c r="I241" s="2">
        <v>35</v>
      </c>
      <c r="J241" s="35">
        <f t="shared" si="23"/>
        <v>35</v>
      </c>
    </row>
    <row r="242" spans="1:10" ht="15.75">
      <c r="A242" s="2" t="s">
        <v>1</v>
      </c>
      <c r="B242" s="2">
        <f aca="true" t="shared" si="25" ref="B242:J242">SUM(B222:B241)</f>
        <v>1500</v>
      </c>
      <c r="C242" s="2">
        <f t="shared" si="25"/>
        <v>0</v>
      </c>
      <c r="D242" s="2">
        <f t="shared" si="25"/>
        <v>1500</v>
      </c>
      <c r="E242" s="2">
        <f t="shared" si="25"/>
        <v>1000</v>
      </c>
      <c r="F242" s="2">
        <f t="shared" si="25"/>
        <v>0</v>
      </c>
      <c r="G242" s="2">
        <f t="shared" si="25"/>
        <v>1000</v>
      </c>
      <c r="H242" s="2">
        <f t="shared" si="25"/>
        <v>1000</v>
      </c>
      <c r="I242" s="2">
        <f t="shared" si="25"/>
        <v>0</v>
      </c>
      <c r="J242" s="2">
        <f t="shared" si="25"/>
        <v>1000</v>
      </c>
    </row>
    <row r="245" spans="1:10" ht="63" customHeight="1">
      <c r="A245" s="37" t="s">
        <v>48</v>
      </c>
      <c r="B245" s="37"/>
      <c r="C245" s="37"/>
      <c r="D245" s="37"/>
      <c r="E245" s="37"/>
      <c r="F245" s="37"/>
      <c r="G245" s="37"/>
      <c r="H245" s="37"/>
      <c r="I245" s="37"/>
      <c r="J245" s="37"/>
    </row>
    <row r="246" spans="1:10" ht="14.2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1:10" ht="31.5">
      <c r="A247" s="4" t="s">
        <v>2</v>
      </c>
      <c r="B247" s="4" t="s">
        <v>27</v>
      </c>
      <c r="C247" s="4" t="s">
        <v>32</v>
      </c>
      <c r="D247" s="4" t="s">
        <v>27</v>
      </c>
      <c r="E247" s="4" t="s">
        <v>28</v>
      </c>
      <c r="F247" s="4" t="s">
        <v>32</v>
      </c>
      <c r="G247" s="4" t="s">
        <v>28</v>
      </c>
      <c r="H247" s="4" t="s">
        <v>29</v>
      </c>
      <c r="I247" s="19" t="s">
        <v>32</v>
      </c>
      <c r="J247" s="19" t="s">
        <v>26</v>
      </c>
    </row>
    <row r="248" spans="1:10" ht="15.75">
      <c r="A248" s="2" t="s">
        <v>21</v>
      </c>
      <c r="B248" s="2">
        <v>165</v>
      </c>
      <c r="C248" s="2"/>
      <c r="D248" s="2">
        <f>B248+C248</f>
        <v>165</v>
      </c>
      <c r="E248" s="2">
        <v>190</v>
      </c>
      <c r="F248" s="2"/>
      <c r="G248" s="2">
        <f>E248+F248</f>
        <v>190</v>
      </c>
      <c r="H248" s="2">
        <v>200</v>
      </c>
      <c r="I248" s="2"/>
      <c r="J248" s="2">
        <f>H248+I248</f>
        <v>200</v>
      </c>
    </row>
    <row r="249" spans="1:10" ht="15.75">
      <c r="A249" s="2" t="s">
        <v>23</v>
      </c>
      <c r="B249" s="2">
        <v>115</v>
      </c>
      <c r="C249" s="2"/>
      <c r="D249" s="2">
        <f>B249+C249</f>
        <v>115</v>
      </c>
      <c r="E249" s="2">
        <v>150</v>
      </c>
      <c r="F249" s="2"/>
      <c r="G249" s="2">
        <f>E249+F249</f>
        <v>150</v>
      </c>
      <c r="H249" s="2">
        <v>170</v>
      </c>
      <c r="I249" s="2"/>
      <c r="J249" s="2">
        <f>H249+I249</f>
        <v>170</v>
      </c>
    </row>
    <row r="250" spans="1:10" ht="15.75">
      <c r="A250" s="2" t="s">
        <v>11</v>
      </c>
      <c r="B250" s="2">
        <v>100</v>
      </c>
      <c r="C250" s="2"/>
      <c r="D250" s="2">
        <f>B250+C250</f>
        <v>100</v>
      </c>
      <c r="E250" s="2">
        <v>130</v>
      </c>
      <c r="F250" s="2"/>
      <c r="G250" s="2">
        <f>E250+F250</f>
        <v>130</v>
      </c>
      <c r="H250" s="2">
        <v>160</v>
      </c>
      <c r="I250" s="2"/>
      <c r="J250" s="2">
        <f>H250+I250</f>
        <v>160</v>
      </c>
    </row>
    <row r="251" spans="1:10" ht="15.75">
      <c r="A251" s="2" t="s">
        <v>16</v>
      </c>
      <c r="B251" s="2">
        <v>35</v>
      </c>
      <c r="C251" s="2"/>
      <c r="D251" s="2">
        <f>B251+C251</f>
        <v>35</v>
      </c>
      <c r="E251" s="2">
        <v>50</v>
      </c>
      <c r="F251" s="2"/>
      <c r="G251" s="2">
        <f>E251+F251</f>
        <v>50</v>
      </c>
      <c r="H251" s="2">
        <v>50</v>
      </c>
      <c r="I251" s="2"/>
      <c r="J251" s="2">
        <f>H251+I251</f>
        <v>50</v>
      </c>
    </row>
    <row r="252" spans="1:10" ht="15.75">
      <c r="A252" s="2" t="s">
        <v>1</v>
      </c>
      <c r="B252" s="2">
        <f>SUM(B248:B251)</f>
        <v>415</v>
      </c>
      <c r="C252" s="2">
        <f>SUM(C248:C251)</f>
        <v>0</v>
      </c>
      <c r="D252" s="2">
        <f>B252+C252</f>
        <v>415</v>
      </c>
      <c r="E252" s="2">
        <f>SUM(E248:E251)</f>
        <v>520</v>
      </c>
      <c r="F252" s="2">
        <f>SUM(F248:F251)</f>
        <v>0</v>
      </c>
      <c r="G252" s="2">
        <f>E252+F252</f>
        <v>520</v>
      </c>
      <c r="H252" s="2">
        <f>SUM(H248:H251)</f>
        <v>580</v>
      </c>
      <c r="I252" s="2">
        <f>SUM(I248:I251)</f>
        <v>0</v>
      </c>
      <c r="J252" s="2">
        <f>H252+I252</f>
        <v>580</v>
      </c>
    </row>
    <row r="255" spans="1:10" ht="45" customHeight="1">
      <c r="A255" s="44" t="s">
        <v>54</v>
      </c>
      <c r="B255" s="45"/>
      <c r="C255" s="45"/>
      <c r="D255" s="45"/>
      <c r="E255" s="45"/>
      <c r="F255" s="45"/>
      <c r="G255" s="45"/>
      <c r="H255" s="45"/>
      <c r="I255" s="45"/>
      <c r="J255" s="45"/>
    </row>
    <row r="256" spans="1:10" ht="16.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</row>
    <row r="257" spans="1:16" ht="31.5" customHeight="1">
      <c r="A257" s="39" t="s">
        <v>2</v>
      </c>
      <c r="B257" s="40"/>
      <c r="C257" s="40"/>
      <c r="D257" s="40"/>
      <c r="E257" s="40"/>
      <c r="F257" s="40"/>
      <c r="G257" s="41"/>
      <c r="H257" s="4" t="s">
        <v>27</v>
      </c>
      <c r="I257" s="4" t="s">
        <v>32</v>
      </c>
      <c r="J257" s="4" t="s">
        <v>27</v>
      </c>
      <c r="K257" s="4" t="s">
        <v>28</v>
      </c>
      <c r="L257" s="4" t="s">
        <v>32</v>
      </c>
      <c r="M257" s="4" t="s">
        <v>28</v>
      </c>
      <c r="N257" s="4" t="s">
        <v>29</v>
      </c>
      <c r="O257" s="19" t="s">
        <v>32</v>
      </c>
      <c r="P257" s="19" t="s">
        <v>26</v>
      </c>
    </row>
    <row r="258" spans="1:16" ht="16.5" customHeight="1">
      <c r="A258" s="26" t="s">
        <v>3</v>
      </c>
      <c r="B258" s="27"/>
      <c r="C258" s="27"/>
      <c r="D258" s="27"/>
      <c r="E258" s="27"/>
      <c r="F258" s="27"/>
      <c r="G258" s="28"/>
      <c r="H258" s="25">
        <v>123</v>
      </c>
      <c r="I258" s="2"/>
      <c r="J258" s="2">
        <f aca="true" t="shared" si="26" ref="J258:J270">H258+I258</f>
        <v>123</v>
      </c>
      <c r="K258" s="2">
        <v>123</v>
      </c>
      <c r="L258" s="2">
        <v>-123</v>
      </c>
      <c r="M258" s="2">
        <f aca="true" t="shared" si="27" ref="M258:M270">K258+L258</f>
        <v>0</v>
      </c>
      <c r="N258" s="2">
        <v>56</v>
      </c>
      <c r="O258" s="2">
        <v>-56</v>
      </c>
      <c r="P258" s="2">
        <f aca="true" t="shared" si="28" ref="P258:P270">N258+O258</f>
        <v>0</v>
      </c>
    </row>
    <row r="259" spans="1:16" ht="16.5" customHeight="1">
      <c r="A259" s="16" t="s">
        <v>5</v>
      </c>
      <c r="B259" s="17"/>
      <c r="C259" s="17"/>
      <c r="D259" s="17"/>
      <c r="E259" s="17"/>
      <c r="F259" s="17"/>
      <c r="G259" s="25"/>
      <c r="H259" s="25">
        <v>90</v>
      </c>
      <c r="I259" s="2"/>
      <c r="J259" s="2">
        <f t="shared" si="26"/>
        <v>90</v>
      </c>
      <c r="K259" s="2">
        <v>95</v>
      </c>
      <c r="L259" s="2">
        <v>-95</v>
      </c>
      <c r="M259" s="2">
        <f t="shared" si="27"/>
        <v>0</v>
      </c>
      <c r="N259" s="2">
        <v>90</v>
      </c>
      <c r="O259" s="2">
        <v>-90</v>
      </c>
      <c r="P259" s="2">
        <f t="shared" si="28"/>
        <v>0</v>
      </c>
    </row>
    <row r="260" spans="1:16" ht="16.5" customHeight="1">
      <c r="A260" s="29" t="s">
        <v>7</v>
      </c>
      <c r="B260" s="7"/>
      <c r="C260" s="7"/>
      <c r="D260" s="7"/>
      <c r="E260" s="7"/>
      <c r="F260" s="7"/>
      <c r="G260" s="30"/>
      <c r="H260" s="25">
        <v>123</v>
      </c>
      <c r="I260" s="2"/>
      <c r="J260" s="2">
        <f t="shared" si="26"/>
        <v>123</v>
      </c>
      <c r="K260" s="2">
        <v>123</v>
      </c>
      <c r="L260" s="2">
        <v>-123</v>
      </c>
      <c r="M260" s="2">
        <f t="shared" si="27"/>
        <v>0</v>
      </c>
      <c r="N260" s="2">
        <v>103</v>
      </c>
      <c r="O260" s="2">
        <v>-103</v>
      </c>
      <c r="P260" s="2">
        <f t="shared" si="28"/>
        <v>0</v>
      </c>
    </row>
    <row r="261" spans="1:16" ht="16.5" customHeight="1">
      <c r="A261" s="16" t="s">
        <v>8</v>
      </c>
      <c r="B261" s="17"/>
      <c r="C261" s="17"/>
      <c r="D261" s="17"/>
      <c r="E261" s="17"/>
      <c r="F261" s="17"/>
      <c r="G261" s="25"/>
      <c r="H261" s="25">
        <v>52</v>
      </c>
      <c r="I261" s="2"/>
      <c r="J261" s="2">
        <f t="shared" si="26"/>
        <v>52</v>
      </c>
      <c r="K261" s="2">
        <v>57</v>
      </c>
      <c r="L261" s="2">
        <v>-57</v>
      </c>
      <c r="M261" s="2">
        <f t="shared" si="27"/>
        <v>0</v>
      </c>
      <c r="N261" s="2">
        <v>52</v>
      </c>
      <c r="O261" s="2">
        <v>-52</v>
      </c>
      <c r="P261" s="2">
        <f t="shared" si="28"/>
        <v>0</v>
      </c>
    </row>
    <row r="262" spans="1:16" ht="16.5" customHeight="1">
      <c r="A262" s="29" t="s">
        <v>9</v>
      </c>
      <c r="B262" s="7"/>
      <c r="C262" s="7"/>
      <c r="D262" s="7"/>
      <c r="E262" s="7"/>
      <c r="F262" s="7"/>
      <c r="G262" s="30"/>
      <c r="H262" s="25">
        <v>125</v>
      </c>
      <c r="I262" s="2"/>
      <c r="J262" s="2">
        <f t="shared" si="26"/>
        <v>125</v>
      </c>
      <c r="K262" s="2">
        <v>125</v>
      </c>
      <c r="L262" s="2">
        <v>-125</v>
      </c>
      <c r="M262" s="2">
        <f t="shared" si="27"/>
        <v>0</v>
      </c>
      <c r="N262" s="2">
        <v>115</v>
      </c>
      <c r="O262" s="2">
        <v>-115</v>
      </c>
      <c r="P262" s="2">
        <f t="shared" si="28"/>
        <v>0</v>
      </c>
    </row>
    <row r="263" spans="1:16" ht="16.5" customHeight="1">
      <c r="A263" s="16" t="s">
        <v>10</v>
      </c>
      <c r="B263" s="17"/>
      <c r="C263" s="17"/>
      <c r="D263" s="17"/>
      <c r="E263" s="17"/>
      <c r="F263" s="17"/>
      <c r="G263" s="25"/>
      <c r="H263" s="25">
        <v>70</v>
      </c>
      <c r="I263" s="2"/>
      <c r="J263" s="2">
        <f t="shared" si="26"/>
        <v>70</v>
      </c>
      <c r="K263" s="2">
        <v>85</v>
      </c>
      <c r="L263" s="2">
        <v>-85</v>
      </c>
      <c r="M263" s="2">
        <f t="shared" si="27"/>
        <v>0</v>
      </c>
      <c r="N263" s="2">
        <v>24</v>
      </c>
      <c r="O263" s="2">
        <v>-24</v>
      </c>
      <c r="P263" s="2">
        <f t="shared" si="28"/>
        <v>0</v>
      </c>
    </row>
    <row r="264" spans="1:16" ht="16.5" customHeight="1">
      <c r="A264" s="29" t="s">
        <v>11</v>
      </c>
      <c r="B264" s="7"/>
      <c r="C264" s="7"/>
      <c r="D264" s="7"/>
      <c r="E264" s="7"/>
      <c r="F264" s="7"/>
      <c r="G264" s="30"/>
      <c r="H264" s="25">
        <v>146</v>
      </c>
      <c r="I264" s="2"/>
      <c r="J264" s="2">
        <f t="shared" si="26"/>
        <v>146</v>
      </c>
      <c r="K264" s="2">
        <v>146</v>
      </c>
      <c r="L264" s="2">
        <v>-146</v>
      </c>
      <c r="M264" s="2">
        <f t="shared" si="27"/>
        <v>0</v>
      </c>
      <c r="N264" s="2">
        <v>100</v>
      </c>
      <c r="O264" s="2">
        <v>-100</v>
      </c>
      <c r="P264" s="2">
        <f t="shared" si="28"/>
        <v>0</v>
      </c>
    </row>
    <row r="265" spans="1:16" ht="16.5" customHeight="1">
      <c r="A265" s="16" t="s">
        <v>12</v>
      </c>
      <c r="B265" s="17"/>
      <c r="C265" s="17"/>
      <c r="D265" s="17"/>
      <c r="E265" s="17"/>
      <c r="F265" s="17"/>
      <c r="G265" s="25"/>
      <c r="H265" s="25">
        <v>146</v>
      </c>
      <c r="I265" s="2"/>
      <c r="J265" s="2">
        <f t="shared" si="26"/>
        <v>146</v>
      </c>
      <c r="K265" s="2">
        <v>146</v>
      </c>
      <c r="L265" s="2">
        <v>-146</v>
      </c>
      <c r="M265" s="2">
        <f t="shared" si="27"/>
        <v>0</v>
      </c>
      <c r="N265" s="2">
        <v>100</v>
      </c>
      <c r="O265" s="2">
        <v>-100</v>
      </c>
      <c r="P265" s="2">
        <f t="shared" si="28"/>
        <v>0</v>
      </c>
    </row>
    <row r="266" spans="1:16" ht="16.5" customHeight="1">
      <c r="A266" s="29" t="s">
        <v>14</v>
      </c>
      <c r="B266" s="7"/>
      <c r="C266" s="7"/>
      <c r="D266" s="7"/>
      <c r="E266" s="7"/>
      <c r="F266" s="7"/>
      <c r="G266" s="30"/>
      <c r="H266" s="25">
        <v>94</v>
      </c>
      <c r="I266" s="2"/>
      <c r="J266" s="2">
        <f t="shared" si="26"/>
        <v>94</v>
      </c>
      <c r="K266" s="2">
        <v>94</v>
      </c>
      <c r="L266" s="2">
        <v>-94</v>
      </c>
      <c r="M266" s="2">
        <f t="shared" si="27"/>
        <v>0</v>
      </c>
      <c r="N266" s="2">
        <v>94</v>
      </c>
      <c r="O266" s="2">
        <v>-94</v>
      </c>
      <c r="P266" s="2">
        <f t="shared" si="28"/>
        <v>0</v>
      </c>
    </row>
    <row r="267" spans="1:16" ht="16.5" customHeight="1">
      <c r="A267" s="16" t="s">
        <v>15</v>
      </c>
      <c r="B267" s="17"/>
      <c r="C267" s="17"/>
      <c r="D267" s="17"/>
      <c r="E267" s="17"/>
      <c r="F267" s="17"/>
      <c r="G267" s="25"/>
      <c r="H267" s="25">
        <v>81</v>
      </c>
      <c r="I267" s="2"/>
      <c r="J267" s="2">
        <f t="shared" si="26"/>
        <v>81</v>
      </c>
      <c r="K267" s="2">
        <v>90</v>
      </c>
      <c r="L267" s="2">
        <v>-90</v>
      </c>
      <c r="M267" s="2">
        <f t="shared" si="27"/>
        <v>0</v>
      </c>
      <c r="N267" s="2">
        <v>81</v>
      </c>
      <c r="O267" s="2">
        <v>-81</v>
      </c>
      <c r="P267" s="2">
        <f t="shared" si="28"/>
        <v>0</v>
      </c>
    </row>
    <row r="268" spans="1:16" ht="16.5" customHeight="1">
      <c r="A268" s="29" t="s">
        <v>17</v>
      </c>
      <c r="B268" s="7"/>
      <c r="C268" s="7"/>
      <c r="D268" s="7"/>
      <c r="E268" s="7"/>
      <c r="F268" s="7"/>
      <c r="G268" s="30"/>
      <c r="H268" s="25">
        <v>181</v>
      </c>
      <c r="I268" s="2"/>
      <c r="J268" s="2">
        <f t="shared" si="26"/>
        <v>181</v>
      </c>
      <c r="K268" s="2">
        <v>181</v>
      </c>
      <c r="L268" s="2">
        <v>-181</v>
      </c>
      <c r="M268" s="2">
        <f t="shared" si="27"/>
        <v>0</v>
      </c>
      <c r="N268" s="2">
        <v>121</v>
      </c>
      <c r="O268" s="2">
        <v>-121</v>
      </c>
      <c r="P268" s="2">
        <f t="shared" si="28"/>
        <v>0</v>
      </c>
    </row>
    <row r="269" spans="1:16" ht="16.5" customHeight="1">
      <c r="A269" s="16" t="s">
        <v>18</v>
      </c>
      <c r="B269" s="17"/>
      <c r="C269" s="17"/>
      <c r="D269" s="17"/>
      <c r="E269" s="17"/>
      <c r="F269" s="17"/>
      <c r="G269" s="25"/>
      <c r="H269" s="25">
        <v>114</v>
      </c>
      <c r="I269" s="2"/>
      <c r="J269" s="2">
        <f t="shared" si="26"/>
        <v>114</v>
      </c>
      <c r="K269" s="2">
        <v>114</v>
      </c>
      <c r="L269" s="2">
        <v>-114</v>
      </c>
      <c r="M269" s="2">
        <f t="shared" si="27"/>
        <v>0</v>
      </c>
      <c r="N269" s="2">
        <v>114</v>
      </c>
      <c r="O269" s="2">
        <v>-114</v>
      </c>
      <c r="P269" s="2">
        <f t="shared" si="28"/>
        <v>0</v>
      </c>
    </row>
    <row r="270" spans="1:16" ht="16.5" customHeight="1">
      <c r="A270" s="21" t="s">
        <v>1</v>
      </c>
      <c r="B270" s="22"/>
      <c r="C270" s="22"/>
      <c r="D270" s="22"/>
      <c r="E270" s="22"/>
      <c r="F270" s="22"/>
      <c r="G270" s="31"/>
      <c r="H270" s="32">
        <f>SUM(H258:H269)</f>
        <v>1345</v>
      </c>
      <c r="I270" s="8">
        <f>SUM(I258:I269)</f>
        <v>0</v>
      </c>
      <c r="J270" s="2">
        <f t="shared" si="26"/>
        <v>1345</v>
      </c>
      <c r="K270" s="8">
        <f>SUM(K258:K269)</f>
        <v>1379</v>
      </c>
      <c r="L270" s="8">
        <f>SUM(L258:L269)</f>
        <v>-1379</v>
      </c>
      <c r="M270" s="2">
        <f t="shared" si="27"/>
        <v>0</v>
      </c>
      <c r="N270" s="8">
        <f>SUM(N258:N269)</f>
        <v>1050</v>
      </c>
      <c r="O270" s="8">
        <f>SUM(O258:O269)</f>
        <v>-1050</v>
      </c>
      <c r="P270" s="2">
        <f t="shared" si="28"/>
        <v>0</v>
      </c>
    </row>
    <row r="271" spans="1:10" ht="16.5" customHeight="1">
      <c r="A271" s="7"/>
      <c r="B271" s="10"/>
      <c r="C271" s="10"/>
      <c r="D271" s="10"/>
      <c r="E271" s="10"/>
      <c r="F271" s="10"/>
      <c r="G271" s="10"/>
      <c r="H271" s="10"/>
      <c r="I271" s="10"/>
      <c r="J271" s="10"/>
    </row>
    <row r="272" spans="1:10" ht="16.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</row>
    <row r="273" spans="1:10" ht="51" customHeight="1">
      <c r="A273" s="38" t="s">
        <v>49</v>
      </c>
      <c r="B273" s="38"/>
      <c r="C273" s="38"/>
      <c r="D273" s="38"/>
      <c r="E273" s="38"/>
      <c r="F273" s="38"/>
      <c r="G273" s="38"/>
      <c r="H273" s="38"/>
      <c r="I273" s="38"/>
      <c r="J273" s="38"/>
    </row>
    <row r="274" spans="1:10" ht="15.75">
      <c r="A274" s="6"/>
      <c r="B274" s="6"/>
      <c r="C274" s="6"/>
      <c r="D274" s="6"/>
      <c r="E274" s="6"/>
      <c r="F274" s="6"/>
      <c r="G274" s="6"/>
      <c r="H274" s="6"/>
      <c r="I274" s="6"/>
      <c r="J274" s="6"/>
    </row>
    <row r="275" spans="1:16" ht="36.75" customHeight="1">
      <c r="A275" s="39" t="s">
        <v>2</v>
      </c>
      <c r="B275" s="40"/>
      <c r="C275" s="40"/>
      <c r="D275" s="40"/>
      <c r="E275" s="40"/>
      <c r="F275" s="40"/>
      <c r="G275" s="41"/>
      <c r="H275" s="4" t="s">
        <v>27</v>
      </c>
      <c r="I275" s="4" t="s">
        <v>32</v>
      </c>
      <c r="J275" s="4" t="s">
        <v>27</v>
      </c>
      <c r="K275" s="4" t="s">
        <v>28</v>
      </c>
      <c r="L275" s="4" t="s">
        <v>32</v>
      </c>
      <c r="M275" s="4" t="s">
        <v>28</v>
      </c>
      <c r="N275" s="4" t="s">
        <v>29</v>
      </c>
      <c r="O275" s="19" t="s">
        <v>32</v>
      </c>
      <c r="P275" s="19" t="s">
        <v>26</v>
      </c>
    </row>
    <row r="276" spans="1:16" ht="15.75">
      <c r="A276" s="26" t="s">
        <v>21</v>
      </c>
      <c r="B276" s="27"/>
      <c r="C276" s="27"/>
      <c r="D276" s="27"/>
      <c r="E276" s="27"/>
      <c r="F276" s="27"/>
      <c r="G276" s="28"/>
      <c r="H276" s="33">
        <v>14000</v>
      </c>
      <c r="I276" s="9"/>
      <c r="J276" s="2">
        <f aca="true" t="shared" si="29" ref="J276:J296">H276+I276</f>
        <v>14000</v>
      </c>
      <c r="K276" s="9">
        <v>14000</v>
      </c>
      <c r="L276" s="9">
        <v>-14000</v>
      </c>
      <c r="M276" s="2">
        <f aca="true" t="shared" si="30" ref="M276:M296">K276+L276</f>
        <v>0</v>
      </c>
      <c r="N276" s="9">
        <v>14000</v>
      </c>
      <c r="O276" s="9">
        <v>-14000</v>
      </c>
      <c r="P276" s="2">
        <f aca="true" t="shared" si="31" ref="P276:P296">N276+O276</f>
        <v>0</v>
      </c>
    </row>
    <row r="277" spans="1:16" ht="15.75">
      <c r="A277" s="16" t="s">
        <v>23</v>
      </c>
      <c r="B277" s="17"/>
      <c r="C277" s="17"/>
      <c r="D277" s="17"/>
      <c r="E277" s="17"/>
      <c r="F277" s="17"/>
      <c r="G277" s="25"/>
      <c r="H277" s="33">
        <v>4200</v>
      </c>
      <c r="I277" s="9"/>
      <c r="J277" s="2">
        <f t="shared" si="29"/>
        <v>4200</v>
      </c>
      <c r="K277" s="9">
        <v>4600</v>
      </c>
      <c r="L277" s="9">
        <v>-4600</v>
      </c>
      <c r="M277" s="2">
        <f t="shared" si="30"/>
        <v>0</v>
      </c>
      <c r="N277" s="9">
        <v>7000</v>
      </c>
      <c r="O277" s="9">
        <v>-7000</v>
      </c>
      <c r="P277" s="2">
        <f t="shared" si="31"/>
        <v>0</v>
      </c>
    </row>
    <row r="278" spans="1:16" ht="15.75">
      <c r="A278" s="29" t="s">
        <v>3</v>
      </c>
      <c r="B278" s="7"/>
      <c r="C278" s="7"/>
      <c r="D278" s="7"/>
      <c r="E278" s="7"/>
      <c r="F278" s="7"/>
      <c r="G278" s="30"/>
      <c r="H278" s="33">
        <v>350</v>
      </c>
      <c r="I278" s="9"/>
      <c r="J278" s="2">
        <f t="shared" si="29"/>
        <v>350</v>
      </c>
      <c r="K278" s="9">
        <v>350</v>
      </c>
      <c r="L278" s="9">
        <v>-350</v>
      </c>
      <c r="M278" s="2">
        <f t="shared" si="30"/>
        <v>0</v>
      </c>
      <c r="N278" s="9">
        <v>350</v>
      </c>
      <c r="O278" s="9">
        <v>-350</v>
      </c>
      <c r="P278" s="2">
        <f t="shared" si="31"/>
        <v>0</v>
      </c>
    </row>
    <row r="279" spans="1:16" ht="15.75">
      <c r="A279" s="16" t="s">
        <v>4</v>
      </c>
      <c r="B279" s="17"/>
      <c r="C279" s="17"/>
      <c r="D279" s="17"/>
      <c r="E279" s="17"/>
      <c r="F279" s="17"/>
      <c r="G279" s="25"/>
      <c r="H279" s="33">
        <v>1050</v>
      </c>
      <c r="I279" s="9"/>
      <c r="J279" s="2">
        <f t="shared" si="29"/>
        <v>1050</v>
      </c>
      <c r="K279" s="9">
        <v>1400</v>
      </c>
      <c r="L279" s="9">
        <v>-1400</v>
      </c>
      <c r="M279" s="2">
        <f t="shared" si="30"/>
        <v>0</v>
      </c>
      <c r="N279" s="9">
        <v>1400</v>
      </c>
      <c r="O279" s="9">
        <v>-1400</v>
      </c>
      <c r="P279" s="2">
        <f t="shared" si="31"/>
        <v>0</v>
      </c>
    </row>
    <row r="280" spans="1:16" ht="15.75">
      <c r="A280" s="29" t="s">
        <v>22</v>
      </c>
      <c r="B280" s="7"/>
      <c r="C280" s="7"/>
      <c r="D280" s="7"/>
      <c r="E280" s="7"/>
      <c r="F280" s="7"/>
      <c r="G280" s="30"/>
      <c r="H280" s="33">
        <v>560</v>
      </c>
      <c r="I280" s="9"/>
      <c r="J280" s="2">
        <f t="shared" si="29"/>
        <v>560</v>
      </c>
      <c r="K280" s="9">
        <v>640</v>
      </c>
      <c r="L280" s="9">
        <v>-640</v>
      </c>
      <c r="M280" s="2">
        <f t="shared" si="30"/>
        <v>0</v>
      </c>
      <c r="N280" s="9">
        <v>100</v>
      </c>
      <c r="O280" s="9">
        <v>-100</v>
      </c>
      <c r="P280" s="2">
        <f t="shared" si="31"/>
        <v>0</v>
      </c>
    </row>
    <row r="281" spans="1:16" ht="15.75">
      <c r="A281" s="16" t="s">
        <v>5</v>
      </c>
      <c r="B281" s="17"/>
      <c r="C281" s="17"/>
      <c r="D281" s="17"/>
      <c r="E281" s="17"/>
      <c r="F281" s="17"/>
      <c r="G281" s="25"/>
      <c r="H281" s="33">
        <v>1890</v>
      </c>
      <c r="I281" s="9"/>
      <c r="J281" s="2">
        <f t="shared" si="29"/>
        <v>1890</v>
      </c>
      <c r="K281" s="9">
        <v>1900</v>
      </c>
      <c r="L281" s="9">
        <v>-1900</v>
      </c>
      <c r="M281" s="2">
        <f t="shared" si="30"/>
        <v>0</v>
      </c>
      <c r="N281" s="9">
        <v>1470</v>
      </c>
      <c r="O281" s="9">
        <v>-1470</v>
      </c>
      <c r="P281" s="2">
        <f t="shared" si="31"/>
        <v>0</v>
      </c>
    </row>
    <row r="282" spans="1:16" ht="15.75">
      <c r="A282" s="29" t="s">
        <v>6</v>
      </c>
      <c r="B282" s="7"/>
      <c r="C282" s="7"/>
      <c r="D282" s="7"/>
      <c r="E282" s="7"/>
      <c r="F282" s="7"/>
      <c r="G282" s="30"/>
      <c r="H282" s="33">
        <v>350</v>
      </c>
      <c r="I282" s="9"/>
      <c r="J282" s="2">
        <f t="shared" si="29"/>
        <v>350</v>
      </c>
      <c r="K282" s="9">
        <v>370</v>
      </c>
      <c r="L282" s="9">
        <v>-370</v>
      </c>
      <c r="M282" s="2">
        <f t="shared" si="30"/>
        <v>0</v>
      </c>
      <c r="N282" s="9">
        <v>380</v>
      </c>
      <c r="O282" s="9">
        <v>-380</v>
      </c>
      <c r="P282" s="2">
        <f t="shared" si="31"/>
        <v>0</v>
      </c>
    </row>
    <row r="283" spans="1:16" ht="15.75">
      <c r="A283" s="16" t="s">
        <v>7</v>
      </c>
      <c r="B283" s="17"/>
      <c r="C283" s="17"/>
      <c r="D283" s="17"/>
      <c r="E283" s="17"/>
      <c r="F283" s="17"/>
      <c r="G283" s="25"/>
      <c r="H283" s="33">
        <v>180</v>
      </c>
      <c r="I283" s="9"/>
      <c r="J283" s="2">
        <f t="shared" si="29"/>
        <v>180</v>
      </c>
      <c r="K283" s="9">
        <v>180</v>
      </c>
      <c r="L283" s="9">
        <v>-180</v>
      </c>
      <c r="M283" s="2">
        <f t="shared" si="30"/>
        <v>0</v>
      </c>
      <c r="N283" s="9">
        <v>180</v>
      </c>
      <c r="O283" s="9">
        <v>-180</v>
      </c>
      <c r="P283" s="2">
        <f t="shared" si="31"/>
        <v>0</v>
      </c>
    </row>
    <row r="284" spans="1:16" ht="15.75">
      <c r="A284" s="29" t="s">
        <v>8</v>
      </c>
      <c r="B284" s="7"/>
      <c r="C284" s="7"/>
      <c r="D284" s="7"/>
      <c r="E284" s="7"/>
      <c r="F284" s="7"/>
      <c r="G284" s="30"/>
      <c r="H284" s="33">
        <v>1400</v>
      </c>
      <c r="I284" s="9"/>
      <c r="J284" s="2">
        <f t="shared" si="29"/>
        <v>1400</v>
      </c>
      <c r="K284" s="9">
        <v>1750</v>
      </c>
      <c r="L284" s="9">
        <v>-1750</v>
      </c>
      <c r="M284" s="2">
        <f t="shared" si="30"/>
        <v>0</v>
      </c>
      <c r="N284" s="9">
        <v>2100</v>
      </c>
      <c r="O284" s="9">
        <v>-2100</v>
      </c>
      <c r="P284" s="2">
        <f t="shared" si="31"/>
        <v>0</v>
      </c>
    </row>
    <row r="285" spans="1:16" ht="15.75">
      <c r="A285" s="16" t="s">
        <v>9</v>
      </c>
      <c r="B285" s="17"/>
      <c r="C285" s="17"/>
      <c r="D285" s="17"/>
      <c r="E285" s="17"/>
      <c r="F285" s="17"/>
      <c r="G285" s="25"/>
      <c r="H285" s="33">
        <v>350</v>
      </c>
      <c r="I285" s="9"/>
      <c r="J285" s="2">
        <f t="shared" si="29"/>
        <v>350</v>
      </c>
      <c r="K285" s="9">
        <v>280</v>
      </c>
      <c r="L285" s="9">
        <v>-280</v>
      </c>
      <c r="M285" s="2">
        <f t="shared" si="30"/>
        <v>0</v>
      </c>
      <c r="N285" s="9">
        <v>380</v>
      </c>
      <c r="O285" s="9">
        <v>-380</v>
      </c>
      <c r="P285" s="2">
        <f t="shared" si="31"/>
        <v>0</v>
      </c>
    </row>
    <row r="286" spans="1:16" ht="15.75">
      <c r="A286" s="29" t="s">
        <v>10</v>
      </c>
      <c r="B286" s="7"/>
      <c r="C286" s="7"/>
      <c r="D286" s="7"/>
      <c r="E286" s="7"/>
      <c r="F286" s="7"/>
      <c r="G286" s="30"/>
      <c r="H286" s="33">
        <v>1050</v>
      </c>
      <c r="I286" s="9"/>
      <c r="J286" s="2">
        <f t="shared" si="29"/>
        <v>1050</v>
      </c>
      <c r="K286" s="9">
        <v>1750</v>
      </c>
      <c r="L286" s="9">
        <v>-1750</v>
      </c>
      <c r="M286" s="2">
        <f t="shared" si="30"/>
        <v>0</v>
      </c>
      <c r="N286" s="9">
        <v>1750</v>
      </c>
      <c r="O286" s="9">
        <v>-1750</v>
      </c>
      <c r="P286" s="2">
        <f t="shared" si="31"/>
        <v>0</v>
      </c>
    </row>
    <row r="287" spans="1:16" ht="15.75">
      <c r="A287" s="16" t="s">
        <v>11</v>
      </c>
      <c r="B287" s="17"/>
      <c r="C287" s="17"/>
      <c r="D287" s="17"/>
      <c r="E287" s="17"/>
      <c r="F287" s="17"/>
      <c r="G287" s="25"/>
      <c r="H287" s="33">
        <v>1050</v>
      </c>
      <c r="I287" s="9"/>
      <c r="J287" s="2">
        <f t="shared" si="29"/>
        <v>1050</v>
      </c>
      <c r="K287" s="9">
        <v>1400</v>
      </c>
      <c r="L287" s="9">
        <v>-1400</v>
      </c>
      <c r="M287" s="2">
        <f t="shared" si="30"/>
        <v>0</v>
      </c>
      <c r="N287" s="9">
        <v>1750</v>
      </c>
      <c r="O287" s="9">
        <v>-1750</v>
      </c>
      <c r="P287" s="2">
        <f t="shared" si="31"/>
        <v>0</v>
      </c>
    </row>
    <row r="288" spans="1:16" ht="15.75">
      <c r="A288" s="29" t="s">
        <v>12</v>
      </c>
      <c r="B288" s="7"/>
      <c r="C288" s="7"/>
      <c r="D288" s="7"/>
      <c r="E288" s="7"/>
      <c r="F288" s="7"/>
      <c r="G288" s="30"/>
      <c r="H288" s="33">
        <v>420</v>
      </c>
      <c r="I288" s="9"/>
      <c r="J288" s="2">
        <f t="shared" si="29"/>
        <v>420</v>
      </c>
      <c r="K288" s="9">
        <v>420</v>
      </c>
      <c r="L288" s="9">
        <v>-420</v>
      </c>
      <c r="M288" s="2">
        <f t="shared" si="30"/>
        <v>0</v>
      </c>
      <c r="N288" s="9">
        <v>420</v>
      </c>
      <c r="O288" s="9">
        <v>-420</v>
      </c>
      <c r="P288" s="2">
        <f t="shared" si="31"/>
        <v>0</v>
      </c>
    </row>
    <row r="289" spans="1:16" ht="15.75">
      <c r="A289" s="16" t="s">
        <v>19</v>
      </c>
      <c r="B289" s="17"/>
      <c r="C289" s="17"/>
      <c r="D289" s="17"/>
      <c r="E289" s="17"/>
      <c r="F289" s="17"/>
      <c r="G289" s="25"/>
      <c r="H289" s="33">
        <v>350</v>
      </c>
      <c r="I289" s="9"/>
      <c r="J289" s="2">
        <f t="shared" si="29"/>
        <v>350</v>
      </c>
      <c r="K289" s="9">
        <v>300</v>
      </c>
      <c r="L289" s="9">
        <v>-300</v>
      </c>
      <c r="M289" s="2">
        <f t="shared" si="30"/>
        <v>0</v>
      </c>
      <c r="N289" s="9">
        <v>300</v>
      </c>
      <c r="O289" s="9">
        <v>-300</v>
      </c>
      <c r="P289" s="2">
        <f t="shared" si="31"/>
        <v>0</v>
      </c>
    </row>
    <row r="290" spans="1:16" ht="15.75">
      <c r="A290" s="29" t="s">
        <v>13</v>
      </c>
      <c r="B290" s="7"/>
      <c r="C290" s="7"/>
      <c r="D290" s="7"/>
      <c r="E290" s="7"/>
      <c r="F290" s="7"/>
      <c r="G290" s="30"/>
      <c r="H290" s="33">
        <v>350</v>
      </c>
      <c r="I290" s="9"/>
      <c r="J290" s="2">
        <f t="shared" si="29"/>
        <v>350</v>
      </c>
      <c r="K290" s="9">
        <v>300</v>
      </c>
      <c r="L290" s="9">
        <v>-300</v>
      </c>
      <c r="M290" s="2">
        <f t="shared" si="30"/>
        <v>0</v>
      </c>
      <c r="N290" s="9">
        <v>300</v>
      </c>
      <c r="O290" s="9">
        <v>-300</v>
      </c>
      <c r="P290" s="2">
        <f t="shared" si="31"/>
        <v>0</v>
      </c>
    </row>
    <row r="291" spans="1:16" ht="15.75">
      <c r="A291" s="16" t="s">
        <v>14</v>
      </c>
      <c r="B291" s="17"/>
      <c r="C291" s="17"/>
      <c r="D291" s="17"/>
      <c r="E291" s="17"/>
      <c r="F291" s="17"/>
      <c r="G291" s="25"/>
      <c r="H291" s="33">
        <v>600</v>
      </c>
      <c r="I291" s="9"/>
      <c r="J291" s="2">
        <f t="shared" si="29"/>
        <v>600</v>
      </c>
      <c r="K291" s="9">
        <v>600</v>
      </c>
      <c r="L291" s="9">
        <v>-600</v>
      </c>
      <c r="M291" s="2">
        <f t="shared" si="30"/>
        <v>0</v>
      </c>
      <c r="N291" s="9">
        <v>600</v>
      </c>
      <c r="O291" s="9">
        <v>-600</v>
      </c>
      <c r="P291" s="2">
        <f t="shared" si="31"/>
        <v>0</v>
      </c>
    </row>
    <row r="292" spans="1:16" ht="15.75">
      <c r="A292" s="29" t="s">
        <v>15</v>
      </c>
      <c r="B292" s="7"/>
      <c r="C292" s="7"/>
      <c r="D292" s="7"/>
      <c r="E292" s="7"/>
      <c r="F292" s="7"/>
      <c r="G292" s="30"/>
      <c r="H292" s="33">
        <v>350</v>
      </c>
      <c r="I292" s="9"/>
      <c r="J292" s="2">
        <f t="shared" si="29"/>
        <v>350</v>
      </c>
      <c r="K292" s="9">
        <v>350</v>
      </c>
      <c r="L292" s="9">
        <v>-350</v>
      </c>
      <c r="M292" s="2">
        <f t="shared" si="30"/>
        <v>0</v>
      </c>
      <c r="N292" s="9">
        <v>350</v>
      </c>
      <c r="O292" s="9">
        <v>-350</v>
      </c>
      <c r="P292" s="2">
        <f t="shared" si="31"/>
        <v>0</v>
      </c>
    </row>
    <row r="293" spans="1:16" ht="15.75">
      <c r="A293" s="16" t="s">
        <v>16</v>
      </c>
      <c r="B293" s="17"/>
      <c r="C293" s="17"/>
      <c r="D293" s="17"/>
      <c r="E293" s="17"/>
      <c r="F293" s="17"/>
      <c r="G293" s="25"/>
      <c r="H293" s="33">
        <v>840</v>
      </c>
      <c r="I293" s="9"/>
      <c r="J293" s="2">
        <f t="shared" si="29"/>
        <v>840</v>
      </c>
      <c r="K293" s="9">
        <v>930</v>
      </c>
      <c r="L293" s="9">
        <v>-930</v>
      </c>
      <c r="M293" s="2">
        <f t="shared" si="30"/>
        <v>0</v>
      </c>
      <c r="N293" s="9">
        <v>940</v>
      </c>
      <c r="O293" s="9">
        <v>-940</v>
      </c>
      <c r="P293" s="2">
        <f t="shared" si="31"/>
        <v>0</v>
      </c>
    </row>
    <row r="294" spans="1:16" ht="15.75">
      <c r="A294" s="29" t="s">
        <v>17</v>
      </c>
      <c r="B294" s="7"/>
      <c r="C294" s="7"/>
      <c r="D294" s="7"/>
      <c r="E294" s="7"/>
      <c r="F294" s="7"/>
      <c r="G294" s="30"/>
      <c r="H294" s="33">
        <v>100</v>
      </c>
      <c r="I294" s="9"/>
      <c r="J294" s="2">
        <f t="shared" si="29"/>
        <v>100</v>
      </c>
      <c r="K294" s="9">
        <v>100</v>
      </c>
      <c r="L294" s="9">
        <v>-100</v>
      </c>
      <c r="M294" s="2">
        <f t="shared" si="30"/>
        <v>0</v>
      </c>
      <c r="N294" s="9">
        <v>100</v>
      </c>
      <c r="O294" s="9">
        <v>-100</v>
      </c>
      <c r="P294" s="2">
        <f t="shared" si="31"/>
        <v>0</v>
      </c>
    </row>
    <row r="295" spans="1:16" ht="15.75">
      <c r="A295" s="16" t="s">
        <v>18</v>
      </c>
      <c r="B295" s="17"/>
      <c r="C295" s="17"/>
      <c r="D295" s="17"/>
      <c r="E295" s="17"/>
      <c r="F295" s="17"/>
      <c r="G295" s="25"/>
      <c r="H295" s="33">
        <v>560</v>
      </c>
      <c r="I295" s="9"/>
      <c r="J295" s="2">
        <f t="shared" si="29"/>
        <v>560</v>
      </c>
      <c r="K295" s="9">
        <v>630</v>
      </c>
      <c r="L295" s="9">
        <v>-630</v>
      </c>
      <c r="M295" s="2">
        <f t="shared" si="30"/>
        <v>0</v>
      </c>
      <c r="N295" s="9">
        <v>700</v>
      </c>
      <c r="O295" s="9">
        <v>-700</v>
      </c>
      <c r="P295" s="2">
        <f t="shared" si="31"/>
        <v>0</v>
      </c>
    </row>
    <row r="296" spans="1:16" ht="15.75">
      <c r="A296" s="21" t="s">
        <v>1</v>
      </c>
      <c r="B296" s="22"/>
      <c r="C296" s="22"/>
      <c r="D296" s="22"/>
      <c r="E296" s="22"/>
      <c r="F296" s="22"/>
      <c r="G296" s="31"/>
      <c r="H296" s="25">
        <f>SUM(H276:H295)</f>
        <v>30000</v>
      </c>
      <c r="I296" s="2">
        <f>SUM(I276:I295)</f>
        <v>0</v>
      </c>
      <c r="J296" s="2">
        <f t="shared" si="29"/>
        <v>30000</v>
      </c>
      <c r="K296" s="2">
        <f>SUM(K276:K295)</f>
        <v>32250</v>
      </c>
      <c r="L296" s="2">
        <f>SUM(L276:L295)</f>
        <v>-32250</v>
      </c>
      <c r="M296" s="2">
        <f t="shared" si="30"/>
        <v>0</v>
      </c>
      <c r="N296" s="2">
        <f>SUM(N276:N295)</f>
        <v>34570</v>
      </c>
      <c r="O296" s="2">
        <f>SUM(O276:O295)</f>
        <v>-34570</v>
      </c>
      <c r="P296" s="2">
        <f t="shared" si="31"/>
        <v>0</v>
      </c>
    </row>
    <row r="297" spans="1:10" ht="15.75">
      <c r="A297" s="7"/>
      <c r="B297" s="7"/>
      <c r="C297" s="7"/>
      <c r="D297" s="7"/>
      <c r="E297" s="7"/>
      <c r="F297" s="7"/>
      <c r="G297" s="7"/>
      <c r="H297" s="7"/>
      <c r="I297" s="7"/>
      <c r="J297" s="7"/>
    </row>
    <row r="298" spans="1:10" ht="15.75">
      <c r="A298" s="7"/>
      <c r="B298" s="7"/>
      <c r="C298" s="7"/>
      <c r="D298" s="7"/>
      <c r="E298" s="7"/>
      <c r="F298" s="7"/>
      <c r="G298" s="7"/>
      <c r="H298" s="7"/>
      <c r="I298" s="7"/>
      <c r="J298" s="7"/>
    </row>
    <row r="299" spans="1:10" ht="88.5" customHeight="1">
      <c r="A299" s="38" t="s">
        <v>50</v>
      </c>
      <c r="B299" s="38"/>
      <c r="C299" s="38"/>
      <c r="D299" s="38"/>
      <c r="E299" s="38"/>
      <c r="F299" s="38"/>
      <c r="G299" s="38"/>
      <c r="H299" s="38"/>
      <c r="I299" s="38"/>
      <c r="J299" s="38"/>
    </row>
    <row r="300" spans="1:10" ht="15.75">
      <c r="A300" s="6"/>
      <c r="B300" s="6"/>
      <c r="C300" s="6"/>
      <c r="D300" s="6"/>
      <c r="E300" s="6"/>
      <c r="F300" s="6"/>
      <c r="G300" s="6"/>
      <c r="H300" s="6"/>
      <c r="I300" s="6"/>
      <c r="J300" s="6"/>
    </row>
    <row r="301" spans="1:10" ht="31.5">
      <c r="A301" s="39" t="s">
        <v>2</v>
      </c>
      <c r="B301" s="40"/>
      <c r="C301" s="40"/>
      <c r="D301" s="40"/>
      <c r="E301" s="40"/>
      <c r="F301" s="40"/>
      <c r="G301" s="41"/>
      <c r="H301" s="4" t="s">
        <v>28</v>
      </c>
      <c r="I301" s="4" t="s">
        <v>32</v>
      </c>
      <c r="J301" s="4" t="s">
        <v>28</v>
      </c>
    </row>
    <row r="302" spans="1:10" ht="15.75">
      <c r="A302" s="26" t="s">
        <v>23</v>
      </c>
      <c r="B302" s="27"/>
      <c r="C302" s="27"/>
      <c r="D302" s="27"/>
      <c r="E302" s="27">
        <v>5250</v>
      </c>
      <c r="F302" s="27">
        <v>-5250</v>
      </c>
      <c r="G302" s="28"/>
      <c r="H302" s="25">
        <v>12060</v>
      </c>
      <c r="I302" s="2"/>
      <c r="J302" s="2">
        <f aca="true" t="shared" si="32" ref="J302:J313">H302+I302</f>
        <v>12060</v>
      </c>
    </row>
    <row r="303" spans="1:10" ht="15.75">
      <c r="A303" s="16" t="s">
        <v>3</v>
      </c>
      <c r="B303" s="17"/>
      <c r="C303" s="17"/>
      <c r="D303" s="17"/>
      <c r="E303" s="17">
        <v>3578</v>
      </c>
      <c r="F303" s="17">
        <v>-3578</v>
      </c>
      <c r="G303" s="25"/>
      <c r="H303" s="25">
        <v>8450</v>
      </c>
      <c r="I303" s="2"/>
      <c r="J303" s="2">
        <f t="shared" si="32"/>
        <v>8450</v>
      </c>
    </row>
    <row r="304" spans="1:10" ht="15.75">
      <c r="A304" s="29" t="s">
        <v>4</v>
      </c>
      <c r="B304" s="7"/>
      <c r="C304" s="7"/>
      <c r="D304" s="7"/>
      <c r="E304" s="7"/>
      <c r="F304" s="7"/>
      <c r="G304" s="30"/>
      <c r="H304" s="25">
        <v>1277</v>
      </c>
      <c r="I304" s="2"/>
      <c r="J304" s="2">
        <f t="shared" si="32"/>
        <v>1277</v>
      </c>
    </row>
    <row r="305" spans="1:10" ht="15.75">
      <c r="A305" s="16" t="s">
        <v>7</v>
      </c>
      <c r="B305" s="17"/>
      <c r="C305" s="17"/>
      <c r="D305" s="17"/>
      <c r="E305" s="17"/>
      <c r="F305" s="17"/>
      <c r="G305" s="25"/>
      <c r="H305" s="25">
        <v>5344</v>
      </c>
      <c r="I305" s="2"/>
      <c r="J305" s="2">
        <f t="shared" si="32"/>
        <v>5344</v>
      </c>
    </row>
    <row r="306" spans="1:10" ht="15.75" hidden="1">
      <c r="A306" s="29" t="s">
        <v>9</v>
      </c>
      <c r="B306" s="7"/>
      <c r="C306" s="7"/>
      <c r="D306" s="7"/>
      <c r="E306" s="7">
        <v>3837</v>
      </c>
      <c r="F306" s="7">
        <v>-3837</v>
      </c>
      <c r="G306" s="30"/>
      <c r="H306" s="25"/>
      <c r="I306" s="2"/>
      <c r="J306" s="2">
        <v>0</v>
      </c>
    </row>
    <row r="307" spans="1:10" ht="15.75">
      <c r="A307" s="16" t="s">
        <v>11</v>
      </c>
      <c r="B307" s="17"/>
      <c r="C307" s="17"/>
      <c r="D307" s="17"/>
      <c r="E307" s="17">
        <v>5040</v>
      </c>
      <c r="F307" s="17">
        <v>-5040</v>
      </c>
      <c r="G307" s="25"/>
      <c r="H307" s="25">
        <v>4593</v>
      </c>
      <c r="I307" s="2"/>
      <c r="J307" s="2">
        <f t="shared" si="32"/>
        <v>4593</v>
      </c>
    </row>
    <row r="308" spans="1:10" ht="15.75">
      <c r="A308" s="16" t="s">
        <v>12</v>
      </c>
      <c r="B308" s="17"/>
      <c r="C308" s="17"/>
      <c r="D308" s="17"/>
      <c r="E308" s="17">
        <v>10539</v>
      </c>
      <c r="F308" s="17">
        <v>-10539</v>
      </c>
      <c r="G308" s="25"/>
      <c r="H308" s="25">
        <v>3576</v>
      </c>
      <c r="I308" s="2"/>
      <c r="J308" s="2">
        <f t="shared" si="32"/>
        <v>3576</v>
      </c>
    </row>
    <row r="309" spans="1:10" ht="15.75" hidden="1">
      <c r="A309" s="16" t="s">
        <v>13</v>
      </c>
      <c r="B309" s="17"/>
      <c r="C309" s="17"/>
      <c r="D309" s="17"/>
      <c r="E309" s="17">
        <v>6912</v>
      </c>
      <c r="F309" s="17">
        <v>-6912</v>
      </c>
      <c r="G309" s="25"/>
      <c r="H309" s="25"/>
      <c r="I309" s="2"/>
      <c r="J309" s="2">
        <v>0</v>
      </c>
    </row>
    <row r="310" spans="1:10" ht="17.25" customHeight="1">
      <c r="A310" s="29" t="s">
        <v>15</v>
      </c>
      <c r="B310" s="7"/>
      <c r="C310" s="7"/>
      <c r="D310" s="7"/>
      <c r="E310" s="7">
        <v>14844</v>
      </c>
      <c r="F310" s="7">
        <v>-14844</v>
      </c>
      <c r="G310" s="30"/>
      <c r="H310" s="25">
        <v>4470</v>
      </c>
      <c r="I310" s="2"/>
      <c r="J310" s="2">
        <f t="shared" si="32"/>
        <v>4470</v>
      </c>
    </row>
    <row r="311" spans="1:10" ht="15.75" customHeight="1">
      <c r="A311" s="16" t="s">
        <v>16</v>
      </c>
      <c r="B311" s="17"/>
      <c r="C311" s="17"/>
      <c r="D311" s="17"/>
      <c r="E311" s="17"/>
      <c r="F311" s="17"/>
      <c r="G311" s="25"/>
      <c r="H311" s="25">
        <v>6890</v>
      </c>
      <c r="I311" s="2"/>
      <c r="J311" s="2">
        <f t="shared" si="32"/>
        <v>6890</v>
      </c>
    </row>
    <row r="312" spans="1:10" ht="15.75" customHeight="1">
      <c r="A312" s="29" t="s">
        <v>17</v>
      </c>
      <c r="B312" s="7"/>
      <c r="C312" s="7"/>
      <c r="D312" s="7"/>
      <c r="E312" s="7"/>
      <c r="F312" s="7"/>
      <c r="G312" s="30"/>
      <c r="H312" s="25">
        <v>3340</v>
      </c>
      <c r="I312" s="2"/>
      <c r="J312" s="2">
        <f t="shared" si="32"/>
        <v>3340</v>
      </c>
    </row>
    <row r="313" spans="1:10" ht="17.25" customHeight="1">
      <c r="A313" s="16" t="s">
        <v>1</v>
      </c>
      <c r="B313" s="17"/>
      <c r="C313" s="17"/>
      <c r="D313" s="17"/>
      <c r="E313" s="17">
        <f>SUM(E302:E312)</f>
        <v>50000</v>
      </c>
      <c r="F313" s="17">
        <f>SUM(F302:F312)</f>
        <v>-50000</v>
      </c>
      <c r="G313" s="25"/>
      <c r="H313" s="25">
        <f>SUM(H302:H312)</f>
        <v>50000</v>
      </c>
      <c r="I313" s="2">
        <f>SUM(I302:I312)</f>
        <v>0</v>
      </c>
      <c r="J313" s="2">
        <f t="shared" si="32"/>
        <v>50000</v>
      </c>
    </row>
    <row r="314" spans="1:10" ht="17.2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</row>
    <row r="315" spans="1:10" ht="15.75">
      <c r="A315" s="7"/>
      <c r="B315" s="7"/>
      <c r="C315" s="7"/>
      <c r="D315" s="7"/>
      <c r="E315" s="7"/>
      <c r="F315" s="7"/>
      <c r="G315" s="7"/>
      <c r="H315" s="7"/>
      <c r="I315" s="7"/>
      <c r="J315" s="7"/>
    </row>
    <row r="316" spans="1:10" ht="63.75" customHeight="1">
      <c r="A316" s="38" t="s">
        <v>51</v>
      </c>
      <c r="B316" s="38"/>
      <c r="C316" s="38"/>
      <c r="D316" s="38"/>
      <c r="E316" s="38"/>
      <c r="F316" s="38"/>
      <c r="G316" s="38"/>
      <c r="H316" s="38"/>
      <c r="I316" s="38"/>
      <c r="J316" s="38"/>
    </row>
    <row r="317" spans="1:10" ht="15.75">
      <c r="A317" s="6"/>
      <c r="B317" s="6"/>
      <c r="C317" s="6"/>
      <c r="D317" s="6"/>
      <c r="E317" s="6"/>
      <c r="F317" s="6"/>
      <c r="G317" s="6"/>
      <c r="H317" s="6"/>
      <c r="I317" s="6"/>
      <c r="J317" s="6"/>
    </row>
    <row r="318" spans="1:10" ht="31.5">
      <c r="A318" s="4" t="s">
        <v>2</v>
      </c>
      <c r="B318" s="4" t="s">
        <v>27</v>
      </c>
      <c r="C318" s="4" t="s">
        <v>32</v>
      </c>
      <c r="D318" s="4" t="s">
        <v>27</v>
      </c>
      <c r="E318" s="4" t="s">
        <v>28</v>
      </c>
      <c r="F318" s="4" t="s">
        <v>32</v>
      </c>
      <c r="G318" s="4" t="s">
        <v>28</v>
      </c>
      <c r="H318" s="4" t="s">
        <v>29</v>
      </c>
      <c r="I318" s="4" t="s">
        <v>32</v>
      </c>
      <c r="J318" s="4" t="s">
        <v>29</v>
      </c>
    </row>
    <row r="319" spans="1:10" ht="15.75">
      <c r="A319" s="2" t="s">
        <v>23</v>
      </c>
      <c r="B319" s="2">
        <v>52422</v>
      </c>
      <c r="C319" s="2">
        <v>-22056</v>
      </c>
      <c r="D319" s="2">
        <f aca="true" t="shared" si="33" ref="D319:D337">B319+C319</f>
        <v>30366</v>
      </c>
      <c r="E319" s="2">
        <v>48240</v>
      </c>
      <c r="F319" s="2"/>
      <c r="G319" s="2">
        <f aca="true" t="shared" si="34" ref="G319:G338">E319+F319</f>
        <v>48240</v>
      </c>
      <c r="H319" s="2">
        <v>31810</v>
      </c>
      <c r="I319" s="2"/>
      <c r="J319" s="2">
        <f aca="true" t="shared" si="35" ref="J319:J338">H319+I319</f>
        <v>31810</v>
      </c>
    </row>
    <row r="320" spans="1:10" ht="15.75">
      <c r="A320" s="2" t="s">
        <v>3</v>
      </c>
      <c r="B320" s="2">
        <v>47050</v>
      </c>
      <c r="C320" s="2">
        <v>-101</v>
      </c>
      <c r="D320" s="2">
        <f t="shared" si="33"/>
        <v>46949</v>
      </c>
      <c r="E320" s="2">
        <v>49400</v>
      </c>
      <c r="F320" s="2"/>
      <c r="G320" s="2">
        <f t="shared" si="34"/>
        <v>49400</v>
      </c>
      <c r="H320" s="2">
        <v>53900</v>
      </c>
      <c r="I320" s="2"/>
      <c r="J320" s="2">
        <f t="shared" si="35"/>
        <v>53900</v>
      </c>
    </row>
    <row r="321" spans="1:10" ht="15.75">
      <c r="A321" s="2" t="s">
        <v>4</v>
      </c>
      <c r="B321" s="2">
        <v>45114</v>
      </c>
      <c r="C321" s="2">
        <v>-10646</v>
      </c>
      <c r="D321" s="2">
        <f t="shared" si="33"/>
        <v>34468</v>
      </c>
      <c r="E321" s="2">
        <v>36300</v>
      </c>
      <c r="F321" s="2"/>
      <c r="G321" s="2">
        <f t="shared" si="34"/>
        <v>36300</v>
      </c>
      <c r="H321" s="2">
        <v>40500</v>
      </c>
      <c r="I321" s="2"/>
      <c r="J321" s="2">
        <f t="shared" si="35"/>
        <v>40500</v>
      </c>
    </row>
    <row r="322" spans="1:10" ht="15.75">
      <c r="A322" s="2" t="s">
        <v>22</v>
      </c>
      <c r="B322" s="2">
        <v>16627</v>
      </c>
      <c r="C322" s="2">
        <v>-7090</v>
      </c>
      <c r="D322" s="2">
        <f t="shared" si="33"/>
        <v>9537</v>
      </c>
      <c r="E322" s="2">
        <v>16864</v>
      </c>
      <c r="F322" s="2"/>
      <c r="G322" s="2">
        <f t="shared" si="34"/>
        <v>16864</v>
      </c>
      <c r="H322" s="2">
        <v>29288</v>
      </c>
      <c r="I322" s="2"/>
      <c r="J322" s="2">
        <f t="shared" si="35"/>
        <v>29288</v>
      </c>
    </row>
    <row r="323" spans="1:10" ht="15.75">
      <c r="A323" s="2" t="s">
        <v>5</v>
      </c>
      <c r="B323" s="2">
        <v>4200</v>
      </c>
      <c r="C323" s="2">
        <v>4000</v>
      </c>
      <c r="D323" s="2">
        <f t="shared" si="33"/>
        <v>8200</v>
      </c>
      <c r="E323" s="2">
        <v>31412</v>
      </c>
      <c r="F323" s="2"/>
      <c r="G323" s="2">
        <f t="shared" si="34"/>
        <v>31412</v>
      </c>
      <c r="H323" s="2">
        <v>34824</v>
      </c>
      <c r="I323" s="2"/>
      <c r="J323" s="2">
        <f t="shared" si="35"/>
        <v>34824</v>
      </c>
    </row>
    <row r="324" spans="1:10" ht="15.75">
      <c r="A324" s="2" t="s">
        <v>6</v>
      </c>
      <c r="B324" s="2">
        <v>44000</v>
      </c>
      <c r="C324" s="2">
        <v>5000</v>
      </c>
      <c r="D324" s="2">
        <f t="shared" si="33"/>
        <v>49000</v>
      </c>
      <c r="E324" s="2">
        <v>58779</v>
      </c>
      <c r="F324" s="2"/>
      <c r="G324" s="2">
        <f t="shared" si="34"/>
        <v>58779</v>
      </c>
      <c r="H324" s="2">
        <v>41701</v>
      </c>
      <c r="I324" s="2"/>
      <c r="J324" s="2">
        <f t="shared" si="35"/>
        <v>41701</v>
      </c>
    </row>
    <row r="325" spans="1:10" ht="15.75">
      <c r="A325" s="2" t="s">
        <v>7</v>
      </c>
      <c r="B325" s="2">
        <v>24240</v>
      </c>
      <c r="C325" s="2">
        <v>6550</v>
      </c>
      <c r="D325" s="2">
        <f t="shared" si="33"/>
        <v>30790</v>
      </c>
      <c r="E325" s="2">
        <v>4695</v>
      </c>
      <c r="F325" s="2"/>
      <c r="G325" s="2">
        <f t="shared" si="34"/>
        <v>4695</v>
      </c>
      <c r="H325" s="2">
        <v>16600</v>
      </c>
      <c r="I325" s="2"/>
      <c r="J325" s="2">
        <f t="shared" si="35"/>
        <v>16600</v>
      </c>
    </row>
    <row r="326" spans="1:10" ht="15.75">
      <c r="A326" s="2" t="s">
        <v>8</v>
      </c>
      <c r="B326" s="2">
        <v>12700</v>
      </c>
      <c r="C326" s="2">
        <v>-3000</v>
      </c>
      <c r="D326" s="2">
        <f t="shared" si="33"/>
        <v>9700</v>
      </c>
      <c r="E326" s="2">
        <v>15680</v>
      </c>
      <c r="F326" s="2"/>
      <c r="G326" s="2">
        <f t="shared" si="34"/>
        <v>15680</v>
      </c>
      <c r="H326" s="2">
        <v>21800</v>
      </c>
      <c r="I326" s="2"/>
      <c r="J326" s="2">
        <f t="shared" si="35"/>
        <v>21800</v>
      </c>
    </row>
    <row r="327" spans="1:10" ht="15.75">
      <c r="A327" s="2" t="s">
        <v>9</v>
      </c>
      <c r="B327" s="2">
        <v>36500</v>
      </c>
      <c r="C327" s="2">
        <v>-15500</v>
      </c>
      <c r="D327" s="2">
        <f t="shared" si="33"/>
        <v>21000</v>
      </c>
      <c r="E327" s="2">
        <v>24283</v>
      </c>
      <c r="F327" s="2"/>
      <c r="G327" s="2">
        <f t="shared" si="34"/>
        <v>24283</v>
      </c>
      <c r="H327" s="2">
        <v>29300</v>
      </c>
      <c r="I327" s="2"/>
      <c r="J327" s="2">
        <f t="shared" si="35"/>
        <v>29300</v>
      </c>
    </row>
    <row r="328" spans="1:10" ht="15.75">
      <c r="A328" s="2" t="s">
        <v>10</v>
      </c>
      <c r="B328" s="2">
        <v>18500</v>
      </c>
      <c r="C328" s="2">
        <v>-3703</v>
      </c>
      <c r="D328" s="2">
        <f t="shared" si="33"/>
        <v>14797</v>
      </c>
      <c r="E328" s="2">
        <v>19000</v>
      </c>
      <c r="F328" s="2"/>
      <c r="G328" s="2">
        <f t="shared" si="34"/>
        <v>19000</v>
      </c>
      <c r="H328" s="2">
        <v>22300</v>
      </c>
      <c r="I328" s="2"/>
      <c r="J328" s="2">
        <f t="shared" si="35"/>
        <v>22300</v>
      </c>
    </row>
    <row r="329" spans="1:10" ht="15.75">
      <c r="A329" s="2" t="s">
        <v>11</v>
      </c>
      <c r="B329" s="2">
        <v>23450</v>
      </c>
      <c r="C329" s="2">
        <v>-7576</v>
      </c>
      <c r="D329" s="2">
        <f t="shared" si="33"/>
        <v>15874</v>
      </c>
      <c r="E329" s="2">
        <v>17940</v>
      </c>
      <c r="F329" s="2"/>
      <c r="G329" s="2">
        <f t="shared" si="34"/>
        <v>17940</v>
      </c>
      <c r="H329" s="2">
        <v>22800</v>
      </c>
      <c r="I329" s="2"/>
      <c r="J329" s="2">
        <f t="shared" si="35"/>
        <v>22800</v>
      </c>
    </row>
    <row r="330" spans="1:10" ht="15.75">
      <c r="A330" s="2" t="s">
        <v>12</v>
      </c>
      <c r="B330" s="2">
        <v>1300</v>
      </c>
      <c r="C330" s="2">
        <v>3500</v>
      </c>
      <c r="D330" s="2">
        <f t="shared" si="33"/>
        <v>4800</v>
      </c>
      <c r="E330" s="2">
        <v>3900</v>
      </c>
      <c r="F330" s="2"/>
      <c r="G330" s="2">
        <f t="shared" si="34"/>
        <v>3900</v>
      </c>
      <c r="H330" s="2">
        <v>3300</v>
      </c>
      <c r="I330" s="2"/>
      <c r="J330" s="2">
        <f t="shared" si="35"/>
        <v>3300</v>
      </c>
    </row>
    <row r="331" spans="1:10" ht="15.75">
      <c r="A331" s="2" t="s">
        <v>19</v>
      </c>
      <c r="B331" s="2">
        <v>11530</v>
      </c>
      <c r="C331" s="2">
        <v>-5651</v>
      </c>
      <c r="D331" s="2">
        <f t="shared" si="33"/>
        <v>5879</v>
      </c>
      <c r="E331" s="2">
        <v>15900</v>
      </c>
      <c r="F331" s="2"/>
      <c r="G331" s="2">
        <f t="shared" si="34"/>
        <v>15900</v>
      </c>
      <c r="H331" s="2">
        <v>17520</v>
      </c>
      <c r="I331" s="2"/>
      <c r="J331" s="2">
        <f t="shared" si="35"/>
        <v>17520</v>
      </c>
    </row>
    <row r="332" spans="1:10" ht="15.75">
      <c r="A332" s="2" t="s">
        <v>13</v>
      </c>
      <c r="B332" s="2">
        <v>19850</v>
      </c>
      <c r="C332" s="2">
        <v>-10649</v>
      </c>
      <c r="D332" s="2">
        <f t="shared" si="33"/>
        <v>9201</v>
      </c>
      <c r="E332" s="2">
        <v>35000</v>
      </c>
      <c r="F332" s="2"/>
      <c r="G332" s="2">
        <f t="shared" si="34"/>
        <v>35000</v>
      </c>
      <c r="H332" s="2">
        <v>42303</v>
      </c>
      <c r="I332" s="2"/>
      <c r="J332" s="2">
        <f t="shared" si="35"/>
        <v>42303</v>
      </c>
    </row>
    <row r="333" spans="1:10" ht="15.75">
      <c r="A333" s="2" t="s">
        <v>14</v>
      </c>
      <c r="B333" s="2">
        <v>21780</v>
      </c>
      <c r="C333" s="2">
        <v>-3461</v>
      </c>
      <c r="D333" s="2">
        <v>18919</v>
      </c>
      <c r="E333" s="2">
        <v>24095</v>
      </c>
      <c r="F333" s="2"/>
      <c r="G333" s="2">
        <f t="shared" si="34"/>
        <v>24095</v>
      </c>
      <c r="H333" s="2">
        <v>45530</v>
      </c>
      <c r="I333" s="2"/>
      <c r="J333" s="2">
        <f t="shared" si="35"/>
        <v>45530</v>
      </c>
    </row>
    <row r="334" spans="1:10" ht="15.75">
      <c r="A334" s="2" t="s">
        <v>15</v>
      </c>
      <c r="B334" s="2">
        <v>9950</v>
      </c>
      <c r="C334" s="2">
        <v>-1684</v>
      </c>
      <c r="D334" s="2">
        <f t="shared" si="33"/>
        <v>8266</v>
      </c>
      <c r="E334" s="2">
        <v>20530</v>
      </c>
      <c r="F334" s="2"/>
      <c r="G334" s="2">
        <f t="shared" si="34"/>
        <v>20530</v>
      </c>
      <c r="H334" s="2">
        <v>22200</v>
      </c>
      <c r="I334" s="2"/>
      <c r="J334" s="2">
        <f t="shared" si="35"/>
        <v>22200</v>
      </c>
    </row>
    <row r="335" spans="1:10" ht="15.75">
      <c r="A335" s="2" t="s">
        <v>16</v>
      </c>
      <c r="B335" s="2">
        <v>20047</v>
      </c>
      <c r="C335" s="2">
        <v>6420</v>
      </c>
      <c r="D335" s="2">
        <f t="shared" si="33"/>
        <v>26467</v>
      </c>
      <c r="E335" s="2">
        <v>8811</v>
      </c>
      <c r="F335" s="2"/>
      <c r="G335" s="2">
        <f t="shared" si="34"/>
        <v>8811</v>
      </c>
      <c r="H335" s="2">
        <v>8710</v>
      </c>
      <c r="I335" s="2"/>
      <c r="J335" s="2">
        <f t="shared" si="35"/>
        <v>8710</v>
      </c>
    </row>
    <row r="336" spans="1:10" ht="15.75">
      <c r="A336" s="2" t="s">
        <v>17</v>
      </c>
      <c r="B336" s="2">
        <v>14000</v>
      </c>
      <c r="C336" s="2">
        <v>-8048</v>
      </c>
      <c r="D336" s="2">
        <f t="shared" si="33"/>
        <v>5952</v>
      </c>
      <c r="E336" s="2">
        <v>7250</v>
      </c>
      <c r="F336" s="2"/>
      <c r="G336" s="2">
        <f t="shared" si="34"/>
        <v>7250</v>
      </c>
      <c r="H336" s="2">
        <v>10800</v>
      </c>
      <c r="I336" s="2"/>
      <c r="J336" s="2">
        <f t="shared" si="35"/>
        <v>10800</v>
      </c>
    </row>
    <row r="337" spans="1:10" ht="15.75">
      <c r="A337" s="2" t="s">
        <v>18</v>
      </c>
      <c r="B337" s="2">
        <v>40540</v>
      </c>
      <c r="C337" s="2">
        <v>33120</v>
      </c>
      <c r="D337" s="2">
        <f t="shared" si="33"/>
        <v>73660</v>
      </c>
      <c r="E337" s="2">
        <v>37300</v>
      </c>
      <c r="F337" s="2"/>
      <c r="G337" s="2">
        <f t="shared" si="34"/>
        <v>37300</v>
      </c>
      <c r="H337" s="2">
        <v>51600</v>
      </c>
      <c r="I337" s="2"/>
      <c r="J337" s="2">
        <f t="shared" si="35"/>
        <v>51600</v>
      </c>
    </row>
    <row r="338" spans="1:10" ht="15.75">
      <c r="A338" s="2" t="s">
        <v>1</v>
      </c>
      <c r="B338" s="2">
        <f>SUM(B319:B337)</f>
        <v>463800</v>
      </c>
      <c r="C338" s="2">
        <f>SUM(C319:C337)</f>
        <v>-40575</v>
      </c>
      <c r="D338" s="2">
        <v>423825</v>
      </c>
      <c r="E338" s="2">
        <f>SUM(E319:E337)</f>
        <v>475379</v>
      </c>
      <c r="F338" s="2">
        <f>SUM(F319:F337)</f>
        <v>0</v>
      </c>
      <c r="G338" s="2">
        <f t="shared" si="34"/>
        <v>475379</v>
      </c>
      <c r="H338" s="2">
        <f>SUM(H319:H337)</f>
        <v>546786</v>
      </c>
      <c r="I338" s="2">
        <f>SUM(I319:I337)</f>
        <v>0</v>
      </c>
      <c r="J338" s="2">
        <f t="shared" si="35"/>
        <v>546786</v>
      </c>
    </row>
    <row r="339" spans="1:10" ht="15.75">
      <c r="A339" s="7"/>
      <c r="B339" s="7"/>
      <c r="C339" s="7"/>
      <c r="D339" s="7"/>
      <c r="E339" s="7"/>
      <c r="F339" s="7"/>
      <c r="G339" s="7"/>
      <c r="H339" s="7"/>
      <c r="I339" s="7"/>
      <c r="J339" s="7"/>
    </row>
    <row r="340" spans="1:10" ht="15.75">
      <c r="A340" s="7"/>
      <c r="B340" s="7"/>
      <c r="C340" s="7"/>
      <c r="D340" s="7"/>
      <c r="E340" s="7"/>
      <c r="F340" s="7"/>
      <c r="G340" s="7"/>
      <c r="H340" s="7"/>
      <c r="I340" s="7"/>
      <c r="J340" s="7"/>
    </row>
    <row r="341" spans="1:10" ht="35.25" customHeight="1">
      <c r="A341" s="38" t="s">
        <v>30</v>
      </c>
      <c r="B341" s="38"/>
      <c r="C341" s="38"/>
      <c r="D341" s="38"/>
      <c r="E341" s="38"/>
      <c r="F341" s="38"/>
      <c r="G341" s="38"/>
      <c r="H341" s="38"/>
      <c r="I341" s="38"/>
      <c r="J341" s="38"/>
    </row>
    <row r="342" spans="1:10" ht="15.75">
      <c r="A342" s="6"/>
      <c r="B342" s="6"/>
      <c r="C342" s="6"/>
      <c r="D342" s="6"/>
      <c r="E342" s="6"/>
      <c r="F342" s="6"/>
      <c r="G342" s="6"/>
      <c r="H342" s="6"/>
      <c r="I342" s="6"/>
      <c r="J342" s="6"/>
    </row>
    <row r="343" spans="1:10" ht="31.5">
      <c r="A343" s="4" t="s">
        <v>2</v>
      </c>
      <c r="B343" s="4" t="s">
        <v>27</v>
      </c>
      <c r="C343" s="4" t="s">
        <v>32</v>
      </c>
      <c r="D343" s="4" t="s">
        <v>27</v>
      </c>
      <c r="E343" s="4" t="s">
        <v>28</v>
      </c>
      <c r="F343" s="4" t="s">
        <v>32</v>
      </c>
      <c r="G343" s="4" t="s">
        <v>28</v>
      </c>
      <c r="H343" s="4" t="s">
        <v>29</v>
      </c>
      <c r="I343" s="4" t="s">
        <v>32</v>
      </c>
      <c r="J343" s="4" t="s">
        <v>29</v>
      </c>
    </row>
    <row r="344" spans="1:10" ht="15.75">
      <c r="A344" s="2" t="s">
        <v>23</v>
      </c>
      <c r="B344" s="2">
        <v>3600</v>
      </c>
      <c r="C344" s="2"/>
      <c r="D344" s="2">
        <f aca="true" t="shared" si="36" ref="D344:D361">B344+C344</f>
        <v>3600</v>
      </c>
      <c r="E344" s="2"/>
      <c r="F344" s="2"/>
      <c r="G344" s="2">
        <v>0</v>
      </c>
      <c r="H344" s="2"/>
      <c r="I344" s="2"/>
      <c r="J344" s="2">
        <v>0</v>
      </c>
    </row>
    <row r="345" spans="1:10" ht="15.75">
      <c r="A345" s="2" t="s">
        <v>3</v>
      </c>
      <c r="B345" s="2">
        <v>1300</v>
      </c>
      <c r="C345" s="2"/>
      <c r="D345" s="2">
        <f t="shared" si="36"/>
        <v>1300</v>
      </c>
      <c r="E345" s="2">
        <v>3000</v>
      </c>
      <c r="F345" s="2"/>
      <c r="G345" s="2">
        <f aca="true" t="shared" si="37" ref="G345:G361">E345+F345</f>
        <v>3000</v>
      </c>
      <c r="H345" s="2">
        <v>3000</v>
      </c>
      <c r="I345" s="2"/>
      <c r="J345" s="2">
        <f aca="true" t="shared" si="38" ref="J345:J361">H345+I345</f>
        <v>3000</v>
      </c>
    </row>
    <row r="346" spans="1:10" ht="15.75">
      <c r="A346" s="2" t="s">
        <v>4</v>
      </c>
      <c r="B346" s="2"/>
      <c r="C346" s="2"/>
      <c r="D346" s="2">
        <v>0</v>
      </c>
      <c r="E346" s="2">
        <v>3000</v>
      </c>
      <c r="F346" s="2"/>
      <c r="G346" s="2">
        <f t="shared" si="37"/>
        <v>3000</v>
      </c>
      <c r="H346" s="2">
        <v>5000</v>
      </c>
      <c r="I346" s="2"/>
      <c r="J346" s="2">
        <f t="shared" si="38"/>
        <v>5000</v>
      </c>
    </row>
    <row r="347" spans="1:10" ht="15.75">
      <c r="A347" s="2" t="s">
        <v>22</v>
      </c>
      <c r="B347" s="2">
        <v>4100</v>
      </c>
      <c r="C347" s="2"/>
      <c r="D347" s="2">
        <f t="shared" si="36"/>
        <v>4100</v>
      </c>
      <c r="E347" s="2">
        <v>3000</v>
      </c>
      <c r="F347" s="2"/>
      <c r="G347" s="2">
        <f t="shared" si="37"/>
        <v>3000</v>
      </c>
      <c r="H347" s="2">
        <v>5000</v>
      </c>
      <c r="I347" s="2"/>
      <c r="J347" s="2">
        <f t="shared" si="38"/>
        <v>5000</v>
      </c>
    </row>
    <row r="348" spans="1:10" ht="15.75">
      <c r="A348" s="2" t="s">
        <v>5</v>
      </c>
      <c r="B348" s="2"/>
      <c r="C348" s="2"/>
      <c r="D348" s="2">
        <v>0</v>
      </c>
      <c r="E348" s="2"/>
      <c r="F348" s="2"/>
      <c r="G348" s="2">
        <v>0</v>
      </c>
      <c r="H348" s="2">
        <v>3000</v>
      </c>
      <c r="I348" s="2"/>
      <c r="J348" s="2">
        <f t="shared" si="38"/>
        <v>3000</v>
      </c>
    </row>
    <row r="349" spans="1:10" ht="15.75">
      <c r="A349" s="2" t="s">
        <v>6</v>
      </c>
      <c r="B349" s="2"/>
      <c r="C349" s="2"/>
      <c r="D349" s="2">
        <v>0</v>
      </c>
      <c r="E349" s="2">
        <v>3000</v>
      </c>
      <c r="F349" s="2"/>
      <c r="G349" s="2">
        <f t="shared" si="37"/>
        <v>3000</v>
      </c>
      <c r="H349" s="2"/>
      <c r="I349" s="2"/>
      <c r="J349" s="2">
        <v>0</v>
      </c>
    </row>
    <row r="350" spans="1:10" ht="15.75">
      <c r="A350" s="2" t="s">
        <v>7</v>
      </c>
      <c r="B350" s="2">
        <v>4000</v>
      </c>
      <c r="C350" s="2"/>
      <c r="D350" s="2">
        <f t="shared" si="36"/>
        <v>4000</v>
      </c>
      <c r="E350" s="2">
        <v>1000</v>
      </c>
      <c r="F350" s="2"/>
      <c r="G350" s="2">
        <f t="shared" si="37"/>
        <v>1000</v>
      </c>
      <c r="H350" s="2"/>
      <c r="I350" s="2"/>
      <c r="J350" s="2">
        <v>0</v>
      </c>
    </row>
    <row r="351" spans="1:10" ht="15.75">
      <c r="A351" s="2" t="s">
        <v>8</v>
      </c>
      <c r="B351" s="2">
        <v>2600</v>
      </c>
      <c r="C351" s="2"/>
      <c r="D351" s="2">
        <f t="shared" si="36"/>
        <v>2600</v>
      </c>
      <c r="E351" s="2">
        <v>3000</v>
      </c>
      <c r="F351" s="2"/>
      <c r="G351" s="2">
        <f t="shared" si="37"/>
        <v>3000</v>
      </c>
      <c r="H351" s="2"/>
      <c r="I351" s="2"/>
      <c r="J351" s="2">
        <v>0</v>
      </c>
    </row>
    <row r="352" spans="1:10" ht="15.75">
      <c r="A352" s="2" t="s">
        <v>9</v>
      </c>
      <c r="B352" s="2"/>
      <c r="C352" s="2"/>
      <c r="D352" s="2">
        <v>0</v>
      </c>
      <c r="E352" s="2">
        <v>2000</v>
      </c>
      <c r="F352" s="2"/>
      <c r="G352" s="2">
        <f t="shared" si="37"/>
        <v>2000</v>
      </c>
      <c r="H352" s="2">
        <v>2500</v>
      </c>
      <c r="I352" s="2"/>
      <c r="J352" s="2">
        <f t="shared" si="38"/>
        <v>2500</v>
      </c>
    </row>
    <row r="353" spans="1:10" ht="15.75">
      <c r="A353" s="2" t="s">
        <v>10</v>
      </c>
      <c r="B353" s="2">
        <v>6600</v>
      </c>
      <c r="C353" s="2"/>
      <c r="D353" s="2">
        <f t="shared" si="36"/>
        <v>6600</v>
      </c>
      <c r="E353" s="2">
        <v>2000</v>
      </c>
      <c r="F353" s="2"/>
      <c r="G353" s="2">
        <f t="shared" si="37"/>
        <v>2000</v>
      </c>
      <c r="H353" s="2">
        <v>3000</v>
      </c>
      <c r="I353" s="2"/>
      <c r="J353" s="2">
        <f t="shared" si="38"/>
        <v>3000</v>
      </c>
    </row>
    <row r="354" spans="1:10" ht="15.75">
      <c r="A354" s="2" t="s">
        <v>11</v>
      </c>
      <c r="B354" s="2"/>
      <c r="C354" s="2"/>
      <c r="D354" s="2">
        <v>0</v>
      </c>
      <c r="E354" s="2"/>
      <c r="F354" s="2"/>
      <c r="G354" s="2">
        <v>0</v>
      </c>
      <c r="H354" s="2">
        <v>5000</v>
      </c>
      <c r="I354" s="2"/>
      <c r="J354" s="2">
        <f t="shared" si="38"/>
        <v>5000</v>
      </c>
    </row>
    <row r="355" spans="1:10" ht="15.75">
      <c r="A355" s="2" t="s">
        <v>19</v>
      </c>
      <c r="B355" s="2">
        <v>2000</v>
      </c>
      <c r="C355" s="2"/>
      <c r="D355" s="2">
        <f t="shared" si="36"/>
        <v>2000</v>
      </c>
      <c r="E355" s="2">
        <v>3000</v>
      </c>
      <c r="F355" s="2"/>
      <c r="G355" s="2">
        <f t="shared" si="37"/>
        <v>3000</v>
      </c>
      <c r="H355" s="2"/>
      <c r="I355" s="2"/>
      <c r="J355" s="2">
        <v>0</v>
      </c>
    </row>
    <row r="356" spans="1:10" ht="15.75">
      <c r="A356" s="2" t="s">
        <v>13</v>
      </c>
      <c r="B356" s="2"/>
      <c r="C356" s="2"/>
      <c r="D356" s="2">
        <v>0</v>
      </c>
      <c r="E356" s="2">
        <v>2000</v>
      </c>
      <c r="F356" s="2"/>
      <c r="G356" s="2">
        <f t="shared" si="37"/>
        <v>2000</v>
      </c>
      <c r="H356" s="2"/>
      <c r="I356" s="2"/>
      <c r="J356" s="2">
        <v>0</v>
      </c>
    </row>
    <row r="357" spans="1:10" ht="15.75">
      <c r="A357" s="2" t="s">
        <v>14</v>
      </c>
      <c r="B357" s="2"/>
      <c r="C357" s="2"/>
      <c r="D357" s="2">
        <v>0</v>
      </c>
      <c r="E357" s="2">
        <v>3000</v>
      </c>
      <c r="F357" s="2"/>
      <c r="G357" s="2">
        <f t="shared" si="37"/>
        <v>3000</v>
      </c>
      <c r="H357" s="2">
        <v>5000</v>
      </c>
      <c r="I357" s="2"/>
      <c r="J357" s="2">
        <f t="shared" si="38"/>
        <v>5000</v>
      </c>
    </row>
    <row r="358" spans="1:10" ht="15.75">
      <c r="A358" s="2" t="s">
        <v>15</v>
      </c>
      <c r="B358" s="2">
        <v>1500</v>
      </c>
      <c r="C358" s="2"/>
      <c r="D358" s="2">
        <f t="shared" si="36"/>
        <v>1500</v>
      </c>
      <c r="E358" s="2"/>
      <c r="F358" s="2"/>
      <c r="G358" s="2">
        <v>0</v>
      </c>
      <c r="H358" s="2">
        <v>2000</v>
      </c>
      <c r="I358" s="2"/>
      <c r="J358" s="2">
        <f t="shared" si="38"/>
        <v>2000</v>
      </c>
    </row>
    <row r="359" spans="1:10" ht="15.75">
      <c r="A359" s="2" t="s">
        <v>16</v>
      </c>
      <c r="B359" s="2">
        <v>5700</v>
      </c>
      <c r="C359" s="2"/>
      <c r="D359" s="2">
        <f t="shared" si="36"/>
        <v>5700</v>
      </c>
      <c r="E359" s="2">
        <v>3000</v>
      </c>
      <c r="F359" s="2"/>
      <c r="G359" s="2">
        <f t="shared" si="37"/>
        <v>3000</v>
      </c>
      <c r="H359" s="2"/>
      <c r="I359" s="2"/>
      <c r="J359" s="2">
        <v>0</v>
      </c>
    </row>
    <row r="360" spans="1:10" ht="15.75">
      <c r="A360" s="2" t="s">
        <v>17</v>
      </c>
      <c r="B360" s="2"/>
      <c r="C360" s="2"/>
      <c r="D360" s="2">
        <v>0</v>
      </c>
      <c r="E360" s="2">
        <v>2000</v>
      </c>
      <c r="F360" s="2"/>
      <c r="G360" s="2">
        <f t="shared" si="37"/>
        <v>2000</v>
      </c>
      <c r="H360" s="2">
        <v>2000</v>
      </c>
      <c r="I360" s="2"/>
      <c r="J360" s="2">
        <f t="shared" si="38"/>
        <v>2000</v>
      </c>
    </row>
    <row r="361" spans="1:10" ht="15.75">
      <c r="A361" s="2" t="s">
        <v>1</v>
      </c>
      <c r="B361" s="2">
        <f>SUM(B344:B360)</f>
        <v>31400</v>
      </c>
      <c r="C361" s="2">
        <f>SUM(C344:C360)</f>
        <v>0</v>
      </c>
      <c r="D361" s="2">
        <f t="shared" si="36"/>
        <v>31400</v>
      </c>
      <c r="E361" s="2">
        <f>SUM(E344:E360)</f>
        <v>33000</v>
      </c>
      <c r="F361" s="2">
        <f>SUM(F344:F360)</f>
        <v>0</v>
      </c>
      <c r="G361" s="2">
        <f t="shared" si="37"/>
        <v>33000</v>
      </c>
      <c r="H361" s="2">
        <f>SUM(H344:H360)</f>
        <v>35500</v>
      </c>
      <c r="I361" s="2">
        <f>SUM(I344:I360)</f>
        <v>0</v>
      </c>
      <c r="J361" s="2">
        <f t="shared" si="38"/>
        <v>35500</v>
      </c>
    </row>
    <row r="362" spans="1:10" ht="15.75">
      <c r="A362" s="7"/>
      <c r="B362" s="7"/>
      <c r="C362" s="7"/>
      <c r="D362" s="7"/>
      <c r="E362" s="7"/>
      <c r="F362" s="7"/>
      <c r="G362" s="7"/>
      <c r="H362" s="7"/>
      <c r="I362" s="7"/>
      <c r="J362" s="7"/>
    </row>
    <row r="363" spans="1:10" ht="15.75">
      <c r="A363" s="7"/>
      <c r="B363" s="7"/>
      <c r="C363" s="7"/>
      <c r="D363" s="7"/>
      <c r="E363" s="7"/>
      <c r="F363" s="7"/>
      <c r="G363" s="7"/>
      <c r="H363" s="7"/>
      <c r="I363" s="7"/>
      <c r="J363" s="7"/>
    </row>
    <row r="364" spans="1:10" ht="33" customHeight="1">
      <c r="A364" s="38" t="s">
        <v>52</v>
      </c>
      <c r="B364" s="38"/>
      <c r="C364" s="38"/>
      <c r="D364" s="38"/>
      <c r="E364" s="38"/>
      <c r="F364" s="38"/>
      <c r="G364" s="38"/>
      <c r="H364" s="38"/>
      <c r="I364" s="38"/>
      <c r="J364" s="38"/>
    </row>
    <row r="365" spans="1:10" ht="15.75">
      <c r="A365" s="6"/>
      <c r="B365" s="6"/>
      <c r="C365" s="6"/>
      <c r="D365" s="6"/>
      <c r="E365" s="6"/>
      <c r="F365" s="6"/>
      <c r="G365" s="6"/>
      <c r="H365" s="6"/>
      <c r="I365" s="6"/>
      <c r="J365" s="6"/>
    </row>
    <row r="366" spans="1:10" ht="31.5">
      <c r="A366" s="46" t="s">
        <v>2</v>
      </c>
      <c r="B366" s="47"/>
      <c r="C366" s="47"/>
      <c r="D366" s="47"/>
      <c r="E366" s="47"/>
      <c r="F366" s="18"/>
      <c r="G366" s="19"/>
      <c r="H366" s="19" t="s">
        <v>27</v>
      </c>
      <c r="I366" s="4" t="s">
        <v>32</v>
      </c>
      <c r="J366" s="19" t="s">
        <v>27</v>
      </c>
    </row>
    <row r="367" spans="1:10" ht="15.75">
      <c r="A367" s="21" t="s">
        <v>22</v>
      </c>
      <c r="B367" s="7"/>
      <c r="C367" s="7"/>
      <c r="D367" s="7"/>
      <c r="E367" s="7"/>
      <c r="F367" s="7"/>
      <c r="G367" s="7"/>
      <c r="H367" s="2">
        <v>44500</v>
      </c>
      <c r="I367" s="2">
        <v>-39500</v>
      </c>
      <c r="J367" s="2">
        <f>H367+I367</f>
        <v>5000</v>
      </c>
    </row>
    <row r="368" spans="1:10" ht="15.75">
      <c r="A368" s="16" t="s">
        <v>1</v>
      </c>
      <c r="B368" s="17"/>
      <c r="C368" s="17"/>
      <c r="D368" s="17"/>
      <c r="E368" s="17"/>
      <c r="F368" s="17"/>
      <c r="G368" s="17"/>
      <c r="H368" s="2">
        <f>SUM(H367)</f>
        <v>44500</v>
      </c>
      <c r="I368" s="2">
        <f>SUM(I367)</f>
        <v>-39500</v>
      </c>
      <c r="J368" s="2">
        <f>H368+I368</f>
        <v>5000</v>
      </c>
    </row>
    <row r="371" spans="1:10" ht="52.5" customHeight="1">
      <c r="A371" s="49" t="s">
        <v>53</v>
      </c>
      <c r="B371" s="49"/>
      <c r="C371" s="49"/>
      <c r="D371" s="49"/>
      <c r="E371" s="49"/>
      <c r="F371" s="49"/>
      <c r="G371" s="49"/>
      <c r="H371" s="49"/>
      <c r="I371" s="49"/>
      <c r="J371" s="49"/>
    </row>
    <row r="373" spans="1:16" ht="31.5">
      <c r="A373" s="39" t="s">
        <v>2</v>
      </c>
      <c r="B373" s="40"/>
      <c r="C373" s="40"/>
      <c r="D373" s="40"/>
      <c r="E373" s="40"/>
      <c r="F373" s="40"/>
      <c r="G373" s="41"/>
      <c r="H373" s="4" t="s">
        <v>27</v>
      </c>
      <c r="I373" s="4" t="s">
        <v>32</v>
      </c>
      <c r="J373" s="4" t="s">
        <v>27</v>
      </c>
      <c r="N373" s="3"/>
      <c r="O373" s="3"/>
      <c r="P373" s="3"/>
    </row>
    <row r="374" spans="1:16" ht="15.75">
      <c r="A374" s="26" t="s">
        <v>23</v>
      </c>
      <c r="B374" s="27"/>
      <c r="C374" s="27"/>
      <c r="D374" s="27"/>
      <c r="E374" s="27"/>
      <c r="F374" s="27"/>
      <c r="G374" s="28"/>
      <c r="H374" s="25"/>
      <c r="I374" s="2">
        <v>4100</v>
      </c>
      <c r="J374" s="2">
        <f aca="true" t="shared" si="39" ref="J374:J393">H374+I374</f>
        <v>4100</v>
      </c>
      <c r="N374" s="3"/>
      <c r="O374" s="3"/>
      <c r="P374" s="3"/>
    </row>
    <row r="375" spans="1:16" ht="15.75">
      <c r="A375" s="16" t="s">
        <v>3</v>
      </c>
      <c r="B375" s="17"/>
      <c r="C375" s="17"/>
      <c r="D375" s="17"/>
      <c r="E375" s="17"/>
      <c r="F375" s="17"/>
      <c r="G375" s="25"/>
      <c r="H375" s="25"/>
      <c r="I375" s="2">
        <v>3010</v>
      </c>
      <c r="J375" s="2">
        <f t="shared" si="39"/>
        <v>3010</v>
      </c>
      <c r="N375" s="3"/>
      <c r="O375" s="3"/>
      <c r="P375" s="3"/>
    </row>
    <row r="376" spans="1:16" ht="15.75">
      <c r="A376" s="29" t="s">
        <v>4</v>
      </c>
      <c r="B376" s="7"/>
      <c r="C376" s="7"/>
      <c r="D376" s="7"/>
      <c r="E376" s="7"/>
      <c r="F376" s="7"/>
      <c r="G376" s="30"/>
      <c r="H376" s="25"/>
      <c r="I376" s="2">
        <v>2850</v>
      </c>
      <c r="J376" s="2">
        <f t="shared" si="39"/>
        <v>2850</v>
      </c>
      <c r="N376" s="3"/>
      <c r="O376" s="3"/>
      <c r="P376" s="3"/>
    </row>
    <row r="377" spans="1:16" ht="15.75">
      <c r="A377" s="16" t="s">
        <v>22</v>
      </c>
      <c r="B377" s="17"/>
      <c r="C377" s="17"/>
      <c r="D377" s="17"/>
      <c r="E377" s="17"/>
      <c r="F377" s="17"/>
      <c r="G377" s="25"/>
      <c r="H377" s="25"/>
      <c r="I377" s="2">
        <v>1250</v>
      </c>
      <c r="J377" s="2">
        <f t="shared" si="39"/>
        <v>1250</v>
      </c>
      <c r="N377" s="3"/>
      <c r="O377" s="3"/>
      <c r="P377" s="3"/>
    </row>
    <row r="378" spans="1:16" ht="15.75">
      <c r="A378" s="29" t="s">
        <v>5</v>
      </c>
      <c r="B378" s="7"/>
      <c r="C378" s="7"/>
      <c r="D378" s="7"/>
      <c r="E378" s="7"/>
      <c r="F378" s="7"/>
      <c r="G378" s="30"/>
      <c r="H378" s="25"/>
      <c r="I378" s="2">
        <v>1545</v>
      </c>
      <c r="J378" s="2">
        <f t="shared" si="39"/>
        <v>1545</v>
      </c>
      <c r="N378" s="3"/>
      <c r="O378" s="3"/>
      <c r="P378" s="3"/>
    </row>
    <row r="379" spans="1:16" ht="15.75">
      <c r="A379" s="16" t="s">
        <v>6</v>
      </c>
      <c r="B379" s="17"/>
      <c r="C379" s="17"/>
      <c r="D379" s="17"/>
      <c r="E379" s="17"/>
      <c r="F379" s="17"/>
      <c r="G379" s="25"/>
      <c r="H379" s="25"/>
      <c r="I379" s="2">
        <v>2560</v>
      </c>
      <c r="J379" s="2">
        <f t="shared" si="39"/>
        <v>2560</v>
      </c>
      <c r="N379" s="3"/>
      <c r="O379" s="3"/>
      <c r="P379" s="3"/>
    </row>
    <row r="380" spans="1:16" ht="15.75">
      <c r="A380" s="29" t="s">
        <v>7</v>
      </c>
      <c r="B380" s="7"/>
      <c r="C380" s="7"/>
      <c r="D380" s="7"/>
      <c r="E380" s="7"/>
      <c r="F380" s="7"/>
      <c r="G380" s="30"/>
      <c r="H380" s="25"/>
      <c r="I380" s="2">
        <v>1250</v>
      </c>
      <c r="J380" s="2">
        <f t="shared" si="39"/>
        <v>1250</v>
      </c>
      <c r="N380" s="3"/>
      <c r="O380" s="3"/>
      <c r="P380" s="3"/>
    </row>
    <row r="381" spans="1:16" ht="15.75">
      <c r="A381" s="16" t="s">
        <v>8</v>
      </c>
      <c r="B381" s="17"/>
      <c r="C381" s="17"/>
      <c r="D381" s="17"/>
      <c r="E381" s="17"/>
      <c r="F381" s="17"/>
      <c r="G381" s="25"/>
      <c r="H381" s="25"/>
      <c r="I381" s="2">
        <v>2200</v>
      </c>
      <c r="J381" s="2">
        <f t="shared" si="39"/>
        <v>2200</v>
      </c>
      <c r="N381" s="3"/>
      <c r="O381" s="3"/>
      <c r="P381" s="3"/>
    </row>
    <row r="382" spans="1:16" ht="15.75">
      <c r="A382" s="29" t="s">
        <v>9</v>
      </c>
      <c r="B382" s="7"/>
      <c r="C382" s="7"/>
      <c r="D382" s="7"/>
      <c r="E382" s="7"/>
      <c r="F382" s="7"/>
      <c r="G382" s="30"/>
      <c r="H382" s="25"/>
      <c r="I382" s="2">
        <v>1580</v>
      </c>
      <c r="J382" s="2">
        <f t="shared" si="39"/>
        <v>1580</v>
      </c>
      <c r="N382" s="3"/>
      <c r="O382" s="3"/>
      <c r="P382" s="3"/>
    </row>
    <row r="383" spans="1:16" ht="15.75">
      <c r="A383" s="16" t="s">
        <v>10</v>
      </c>
      <c r="B383" s="17"/>
      <c r="C383" s="17"/>
      <c r="D383" s="17"/>
      <c r="E383" s="17"/>
      <c r="F383" s="17"/>
      <c r="G383" s="25"/>
      <c r="H383" s="25"/>
      <c r="I383" s="2">
        <v>2730</v>
      </c>
      <c r="J383" s="2">
        <f t="shared" si="39"/>
        <v>2730</v>
      </c>
      <c r="N383" s="3"/>
      <c r="O383" s="3"/>
      <c r="P383" s="3"/>
    </row>
    <row r="384" spans="1:16" ht="15.75">
      <c r="A384" s="29" t="s">
        <v>11</v>
      </c>
      <c r="B384" s="7"/>
      <c r="C384" s="7"/>
      <c r="D384" s="7"/>
      <c r="E384" s="7"/>
      <c r="F384" s="7"/>
      <c r="G384" s="30"/>
      <c r="H384" s="25"/>
      <c r="I384" s="2">
        <v>2650</v>
      </c>
      <c r="J384" s="2">
        <f t="shared" si="39"/>
        <v>2650</v>
      </c>
      <c r="N384" s="3"/>
      <c r="O384" s="3"/>
      <c r="P384" s="3"/>
    </row>
    <row r="385" spans="1:16" ht="15.75">
      <c r="A385" s="16" t="s">
        <v>12</v>
      </c>
      <c r="B385" s="17"/>
      <c r="C385" s="17"/>
      <c r="D385" s="17"/>
      <c r="E385" s="17"/>
      <c r="F385" s="17"/>
      <c r="G385" s="25"/>
      <c r="H385" s="25"/>
      <c r="I385" s="2">
        <v>1690</v>
      </c>
      <c r="J385" s="2">
        <f t="shared" si="39"/>
        <v>1690</v>
      </c>
      <c r="N385" s="3"/>
      <c r="O385" s="3"/>
      <c r="P385" s="3"/>
    </row>
    <row r="386" spans="1:16" ht="15.75">
      <c r="A386" s="29" t="s">
        <v>19</v>
      </c>
      <c r="B386" s="7"/>
      <c r="C386" s="7"/>
      <c r="D386" s="7"/>
      <c r="E386" s="7"/>
      <c r="F386" s="7"/>
      <c r="G386" s="30"/>
      <c r="H386" s="25"/>
      <c r="I386" s="2">
        <v>575</v>
      </c>
      <c r="J386" s="2">
        <f t="shared" si="39"/>
        <v>575</v>
      </c>
      <c r="N386" s="3"/>
      <c r="O386" s="3"/>
      <c r="P386" s="3"/>
    </row>
    <row r="387" spans="1:16" ht="15.75">
      <c r="A387" s="16" t="s">
        <v>13</v>
      </c>
      <c r="B387" s="17"/>
      <c r="C387" s="17"/>
      <c r="D387" s="17"/>
      <c r="E387" s="17"/>
      <c r="F387" s="17"/>
      <c r="G387" s="25"/>
      <c r="H387" s="25"/>
      <c r="I387" s="2">
        <v>1720</v>
      </c>
      <c r="J387" s="2">
        <f t="shared" si="39"/>
        <v>1720</v>
      </c>
      <c r="N387" s="3"/>
      <c r="O387" s="3"/>
      <c r="P387" s="3"/>
    </row>
    <row r="388" spans="1:16" ht="15.75">
      <c r="A388" s="29" t="s">
        <v>14</v>
      </c>
      <c r="B388" s="7"/>
      <c r="C388" s="7"/>
      <c r="D388" s="7"/>
      <c r="E388" s="7"/>
      <c r="F388" s="7"/>
      <c r="G388" s="30"/>
      <c r="H388" s="25"/>
      <c r="I388" s="2">
        <v>2190</v>
      </c>
      <c r="J388" s="2">
        <f t="shared" si="39"/>
        <v>2190</v>
      </c>
      <c r="N388" s="3"/>
      <c r="O388" s="3"/>
      <c r="P388" s="3"/>
    </row>
    <row r="389" spans="1:16" ht="15.75">
      <c r="A389" s="16" t="s">
        <v>15</v>
      </c>
      <c r="B389" s="17"/>
      <c r="C389" s="17"/>
      <c r="D389" s="17"/>
      <c r="E389" s="17"/>
      <c r="F389" s="17"/>
      <c r="G389" s="25"/>
      <c r="H389" s="25"/>
      <c r="I389" s="2">
        <v>600</v>
      </c>
      <c r="J389" s="2">
        <f t="shared" si="39"/>
        <v>600</v>
      </c>
      <c r="N389" s="3"/>
      <c r="O389" s="3"/>
      <c r="P389" s="3"/>
    </row>
    <row r="390" spans="1:16" ht="15.75">
      <c r="A390" s="29" t="s">
        <v>16</v>
      </c>
      <c r="B390" s="7"/>
      <c r="C390" s="7"/>
      <c r="D390" s="7"/>
      <c r="E390" s="7"/>
      <c r="F390" s="7"/>
      <c r="G390" s="30"/>
      <c r="H390" s="25"/>
      <c r="I390" s="2">
        <v>2500</v>
      </c>
      <c r="J390" s="2">
        <f t="shared" si="39"/>
        <v>2500</v>
      </c>
      <c r="N390" s="3"/>
      <c r="O390" s="3"/>
      <c r="P390" s="3"/>
    </row>
    <row r="391" spans="1:16" ht="15.75">
      <c r="A391" s="16" t="s">
        <v>17</v>
      </c>
      <c r="B391" s="17"/>
      <c r="C391" s="17"/>
      <c r="D391" s="17"/>
      <c r="E391" s="17"/>
      <c r="F391" s="17"/>
      <c r="G391" s="25"/>
      <c r="H391" s="25"/>
      <c r="I391" s="2">
        <v>2500</v>
      </c>
      <c r="J391" s="2">
        <f t="shared" si="39"/>
        <v>2500</v>
      </c>
      <c r="N391" s="3"/>
      <c r="O391" s="3"/>
      <c r="P391" s="3"/>
    </row>
    <row r="392" spans="1:16" ht="15.75">
      <c r="A392" s="29" t="s">
        <v>18</v>
      </c>
      <c r="B392" s="7"/>
      <c r="C392" s="7"/>
      <c r="D392" s="7"/>
      <c r="E392" s="7"/>
      <c r="F392" s="7"/>
      <c r="G392" s="30"/>
      <c r="H392" s="25"/>
      <c r="I392" s="2">
        <v>2500</v>
      </c>
      <c r="J392" s="2">
        <f t="shared" si="39"/>
        <v>2500</v>
      </c>
      <c r="N392" s="3"/>
      <c r="O392" s="3"/>
      <c r="P392" s="3"/>
    </row>
    <row r="393" spans="1:16" ht="15.75">
      <c r="A393" s="16" t="s">
        <v>1</v>
      </c>
      <c r="B393" s="17"/>
      <c r="C393" s="17"/>
      <c r="D393" s="17"/>
      <c r="E393" s="17"/>
      <c r="F393" s="17"/>
      <c r="G393" s="25"/>
      <c r="H393" s="25">
        <f>SUM(H374:H392)</f>
        <v>0</v>
      </c>
      <c r="I393" s="2">
        <f>SUM(I374:I392)</f>
        <v>40000</v>
      </c>
      <c r="J393" s="2">
        <f t="shared" si="39"/>
        <v>40000</v>
      </c>
      <c r="N393" s="3"/>
      <c r="O393" s="3"/>
      <c r="P393" s="3"/>
    </row>
  </sheetData>
  <mergeCells count="35">
    <mergeCell ref="A364:J364"/>
    <mergeCell ref="A373:G373"/>
    <mergeCell ref="A371:J371"/>
    <mergeCell ref="A14:B14"/>
    <mergeCell ref="A46:B46"/>
    <mergeCell ref="A366:E366"/>
    <mergeCell ref="A68:E68"/>
    <mergeCell ref="A301:G301"/>
    <mergeCell ref="A316:J316"/>
    <mergeCell ref="A341:J341"/>
    <mergeCell ref="A7:B7"/>
    <mergeCell ref="A31:E31"/>
    <mergeCell ref="A8:J8"/>
    <mergeCell ref="A9:J9"/>
    <mergeCell ref="A29:J29"/>
    <mergeCell ref="A12:J12"/>
    <mergeCell ref="A273:J273"/>
    <mergeCell ref="A257:G257"/>
    <mergeCell ref="A275:G275"/>
    <mergeCell ref="A299:J299"/>
    <mergeCell ref="A193:J193"/>
    <mergeCell ref="A219:J219"/>
    <mergeCell ref="A245:J245"/>
    <mergeCell ref="A255:J255"/>
    <mergeCell ref="A1:J1"/>
    <mergeCell ref="A2:J2"/>
    <mergeCell ref="A3:J3"/>
    <mergeCell ref="A6:J6"/>
    <mergeCell ref="A115:J115"/>
    <mergeCell ref="A141:J141"/>
    <mergeCell ref="A167:J167"/>
    <mergeCell ref="A44:J44"/>
    <mergeCell ref="A66:J66"/>
    <mergeCell ref="A89:J89"/>
    <mergeCell ref="A91:D91"/>
  </mergeCells>
  <printOptions horizontalCentered="1"/>
  <pageMargins left="0.62" right="0.17" top="0.984251968503937" bottom="0.984251968503937" header="0.5118110236220472" footer="0.5118110236220472"/>
  <pageSetup horizontalDpi="600" verticalDpi="600" orientation="portrait" paperSize="9" r:id="rId1"/>
  <headerFooter alignWithMargins="0">
    <oddHeader>&amp;C&amp;P</oddHeader>
  </headerFooter>
  <rowBreaks count="17" manualBreakCount="17">
    <brk id="28" max="255" man="1"/>
    <brk id="43" max="255" man="1"/>
    <brk id="65" max="255" man="1"/>
    <brk id="88" max="255" man="1"/>
    <brk id="114" max="255" man="1"/>
    <brk id="140" max="255" man="1"/>
    <brk id="166" max="255" man="1"/>
    <brk id="192" max="255" man="1"/>
    <brk id="218" max="255" man="1"/>
    <brk id="244" max="255" man="1"/>
    <brk id="254" max="255" man="1"/>
    <brk id="272" max="255" man="1"/>
    <brk id="298" max="255" man="1"/>
    <brk id="315" max="255" man="1"/>
    <brk id="340" max="255" man="1"/>
    <brk id="363" max="255" man="1"/>
    <brk id="3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Rachkova</dc:creator>
  <cp:keywords/>
  <dc:description/>
  <cp:lastModifiedBy> </cp:lastModifiedBy>
  <cp:lastPrinted>2008-12-02T10:23:02Z</cp:lastPrinted>
  <dcterms:created xsi:type="dcterms:W3CDTF">2004-12-08T05:54:04Z</dcterms:created>
  <dcterms:modified xsi:type="dcterms:W3CDTF">2008-12-10T12:29:50Z</dcterms:modified>
  <cp:category/>
  <cp:version/>
  <cp:contentType/>
  <cp:contentStatus/>
</cp:coreProperties>
</file>