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Report" sheetId="2" r:id="rId1"/>
  </sheets>
  <definedNames>
    <definedName name="__bookmark_1" localSheetId="0">Report!$A$3:$G$44</definedName>
    <definedName name="__bookmark_1">#REF!</definedName>
    <definedName name="_xlnm.Print_Titles" localSheetId="0">Report!$3:$3</definedName>
  </definedNames>
  <calcPr calcId="145621"/>
</workbook>
</file>

<file path=xl/calcChain.xml><?xml version="1.0" encoding="utf-8"?>
<calcChain xmlns="http://schemas.openxmlformats.org/spreadsheetml/2006/main">
  <c r="F44" i="2" l="1"/>
  <c r="G44" i="2"/>
  <c r="E44" i="2"/>
  <c r="F39" i="2"/>
  <c r="G39" i="2"/>
  <c r="E39" i="2"/>
  <c r="F36" i="2"/>
  <c r="G36" i="2"/>
  <c r="E36" i="2"/>
  <c r="F37" i="2"/>
  <c r="G37" i="2"/>
  <c r="E37" i="2"/>
  <c r="F33" i="2"/>
  <c r="G33" i="2"/>
  <c r="E33" i="2"/>
  <c r="F34" i="2"/>
  <c r="G34" i="2"/>
  <c r="E34" i="2"/>
  <c r="F27" i="2"/>
  <c r="G27" i="2"/>
  <c r="E27" i="2"/>
  <c r="F28" i="2"/>
  <c r="G28" i="2"/>
  <c r="E28" i="2"/>
  <c r="F23" i="2"/>
  <c r="G23" i="2"/>
  <c r="E23" i="2"/>
  <c r="F24" i="2"/>
  <c r="G24" i="2"/>
  <c r="E24" i="2"/>
  <c r="F18" i="2"/>
  <c r="G18" i="2"/>
  <c r="E18" i="2"/>
  <c r="F19" i="2"/>
  <c r="G19" i="2"/>
  <c r="E19" i="2"/>
  <c r="F11" i="2"/>
  <c r="G11" i="2"/>
  <c r="E11" i="2"/>
  <c r="F4" i="2"/>
  <c r="G4" i="2"/>
  <c r="E4" i="2"/>
  <c r="F12" i="2"/>
  <c r="G12" i="2"/>
  <c r="E12" i="2"/>
  <c r="F5" i="2"/>
  <c r="G5" i="2"/>
  <c r="E5" i="2"/>
</calcChain>
</file>

<file path=xl/sharedStrings.xml><?xml version="1.0" encoding="utf-8"?>
<sst xmlns="http://schemas.openxmlformats.org/spreadsheetml/2006/main" count="141" uniqueCount="116">
  <si>
    <t>Целевая статья</t>
  </si>
  <si>
    <t>Наименование целевой статьи</t>
  </si>
  <si>
    <t>Наименование публичных нормативных обязательств в соответствии с утвержденными нормативными правовыми актами</t>
  </si>
  <si>
    <t>2022 год</t>
  </si>
  <si>
    <t>2023 год</t>
  </si>
  <si>
    <t>2024 год</t>
  </si>
  <si>
    <t>01.0.00.00000</t>
  </si>
  <si>
    <t>Государственная программа "Развитие здравоохранения в Ярославской области"</t>
  </si>
  <si>
    <t>01.3.00.00000</t>
  </si>
  <si>
    <t>Ведомственная целевая программа департамента здравоохранения и фармации Ярославской области</t>
  </si>
  <si>
    <t>01.3.03.70300</t>
  </si>
  <si>
    <t>Государственная поддержка неработающих пенсионеров в учреждениях, подведомственных учредителю в сфере здравоохранения</t>
  </si>
  <si>
    <t>01.3.03.74230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</si>
  <si>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</si>
  <si>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01.3.03.74240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</si>
  <si>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здравоохранения</t>
  </si>
  <si>
    <t>01.3.03.74250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</si>
  <si>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здравоохранения</t>
  </si>
  <si>
    <t>01.3.03.74260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</si>
  <si>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</si>
  <si>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02.0.00.00000</t>
  </si>
  <si>
    <t>Государственная программа "Развитие образования в Ярославской области"</t>
  </si>
  <si>
    <t>02.1.00.00000</t>
  </si>
  <si>
    <t>Ведомственная целевая программа департамента образования Ярославской области</t>
  </si>
  <si>
    <t>02.1.01.70540</t>
  </si>
  <si>
    <t>Государственная поддержка неработающих пенсионеров в учреждениях, подведомственных учредителю в сфере образования</t>
  </si>
  <si>
    <t>02.1.01.74230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</si>
  <si>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</si>
  <si>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02.1.01.74240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</si>
  <si>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образования</t>
  </si>
  <si>
    <t>02.1.01.74250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</si>
  <si>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образования</t>
  </si>
  <si>
    <t>02.1.01.74260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</si>
  <si>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</si>
  <si>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03.0.00.00000</t>
  </si>
  <si>
    <t>Государственная программа "Социальная поддержка населения Ярославской области"</t>
  </si>
  <si>
    <t>03.1.00.00000</t>
  </si>
  <si>
    <t>Ведомственная целевая программа "Социальная поддержка населения Ярославской области"</t>
  </si>
  <si>
    <t>03.1.01.70790</t>
  </si>
  <si>
    <t>Дополнительное материальное обеспечение почетных граждан Ярославской области</t>
  </si>
  <si>
    <t>03.1.01.73070</t>
  </si>
  <si>
    <t>Выплаты семьям погибших военнослужащих и единовременная выплата ветеранам и инвалидам Великой Отечественной войны</t>
  </si>
  <si>
    <t>03.1.03.73070</t>
  </si>
  <si>
    <t>07.0.00.00000</t>
  </si>
  <si>
    <t>Государственная программа "Содействие занятости населения Ярославской области"</t>
  </si>
  <si>
    <t>07.1.00.00000</t>
  </si>
  <si>
    <t>Ведомственная целевая программа "Содействие занятости населения Ярославской области"</t>
  </si>
  <si>
    <t>07.1.01.71370</t>
  </si>
  <si>
    <t>Обеспечение деятельности подведомственных учреждений и активная политика занятости населения</t>
  </si>
  <si>
    <t>07.1.03.52900</t>
  </si>
  <si>
    <t>Социальные выплаты безработным гражданам за счет средств федерального бюджета</t>
  </si>
  <si>
    <t>11.0.00.00000</t>
  </si>
  <si>
    <t>Государственная программа "Развитие культуры в Ярославской области"</t>
  </si>
  <si>
    <t>11.1.00.00000</t>
  </si>
  <si>
    <t>Ведомственная целевая программа департамента культуры Ярославской области</t>
  </si>
  <si>
    <t>11.1.01.74230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</si>
  <si>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</si>
  <si>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11.1.01.74240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</si>
  <si>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культуры</t>
  </si>
  <si>
    <t>11.1.01.74250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</si>
  <si>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культуры</t>
  </si>
  <si>
    <t>11.1.01.74260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</si>
  <si>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</si>
  <si>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24.0.00.00000</t>
  </si>
  <si>
    <t>Государственная программа "Развитие дорожного хозяйства в Ярославской области"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</si>
  <si>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</si>
  <si>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</si>
  <si>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24.1.03.74700</t>
  </si>
  <si>
    <t>Государственная поддержка неработающих пенсионеров в учреждениях, подведомственных учредителю в сфере дорожного хозяйства</t>
  </si>
  <si>
    <t>29.0.00.00000</t>
  </si>
  <si>
    <t>Государственная программа "Развитие лесного хозяйства Ярославской области"</t>
  </si>
  <si>
    <t>29.1.00.00000</t>
  </si>
  <si>
    <t>Ведомственная целевая программа департамента лесного хозяйства Ярославской области</t>
  </si>
  <si>
    <t>29.1.04.72930</t>
  </si>
  <si>
    <t>Государственная поддержка неработающих пенсионеров в учреждениях, подведомственных учредителю в сфере лесного хозяйства</t>
  </si>
  <si>
    <t>50.0.00.00000</t>
  </si>
  <si>
    <t>Непрограммные расходы</t>
  </si>
  <si>
    <t>50.0.00.73320</t>
  </si>
  <si>
    <t>Государственная поддержка обучающихся по образовательным программам высшего образования в виде именных стипендий</t>
  </si>
  <si>
    <t>50.0.00.80210</t>
  </si>
  <si>
    <t>Государственная поддержка неработающих пенсионеров в органах власти, государственных органах Ярославской области и учреждениях, подведомственных Правительству Ярославской области</t>
  </si>
  <si>
    <t>50.0.00.80250</t>
  </si>
  <si>
    <t>Губернаторские выплаты специалистам за исключительный личный вклад в решение социальных проблем Ярославской области</t>
  </si>
  <si>
    <t>50.0.00.80310</t>
  </si>
  <si>
    <t>Денежное поощрение в рамках Закона Ярославской области от 6 мая 2010 г. № 11-з "О наградах"</t>
  </si>
  <si>
    <t/>
  </si>
  <si>
    <t>Указ Губернатора Ярославской области от 02.11.2010  № 6  "Об установлении выплат к международному дню пожилых людей"</t>
  </si>
  <si>
    <t xml:space="preserve">Именные стипендии, установленные Губернатором Ярославской области, студентам, аспирантам и ординаторам, обучающимся по имеющим государственную аккредитацию программам высшего образования в расположенных на территории Ярославской области организациях высшего образования и научных организациях и получающим профессиональное образование соответствующего уровня впервые
</t>
  </si>
  <si>
    <t>Закон Ярославской области от 19.12.2008 
№ 65-з "Социальный кодекс Ярославской области" статья 92, указ Губернатора Ярославской области от 28.12.2015 № 752 
"Об именных стипендиях обучающимся по образовательным программам высшего образования и признании утратившими силу отдельных нормативных правовых актов"</t>
  </si>
  <si>
    <t>Постановление Правительства Ярославской обла-сти  от 04.08.2003 № 485 
"О губернаторских выплатах"</t>
  </si>
  <si>
    <t xml:space="preserve">Eдиновременное денежное поощрение гражданам, удостоенным наград Ярославской области
</t>
  </si>
  <si>
    <t xml:space="preserve">Закон Ярославской области от 06.05.2010 
№ 11-з "О наградах" 
</t>
  </si>
  <si>
    <t>Ежегодная выплата материальной помощи к Международному дню пожилых людей для неработающих пенсионеров органов государственной власти Ярославской области, иных государственных органов Ярославской области и государственных учреждений Ярославской области, находящихся в функциональной подчиненности органов исполнительной власти Ярославской области</t>
  </si>
  <si>
    <t>Указ Губернатора Ярославской области 
№ 6 от 02.11.2010 "Об установлении выплат к международному дню пожилых людей"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</si>
  <si>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являющимся выпускниками организаций, осуществляющим образовательную деятельность, и обучившимся по основным образовательным программам</t>
  </si>
  <si>
    <t>Закон Ярославской области от 19.12.2008 
№ 65-з "Социальный кодекс Ярославской области" статья 75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</si>
  <si>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а также  специализированных учреждений органов социальной защиты населения для несовершеннолетних, нуждающихся в социальной реабилитации</t>
  </si>
  <si>
    <t>Закон Ярославской области от 19.12.2008 
№ 65-з "Социальный кодекс Ярославской области" статья 90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</si>
  <si>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обучающимся по образовательным программам среднего профессионального образования в образовательных организациях по очной форме</t>
  </si>
  <si>
    <t>Закон Ярославской области от 19.12.2008 
№ 65-з "Социальный кодекс Ярославской области" статья 93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</si>
  <si>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являющимся выпускниками организаций, осуществляющим образовательную деятельность, и обучившимся по основным образовательным программам</t>
  </si>
  <si>
    <t>Закон Ярославской области от 19.12.2008 
№ 65-з "Социальный кодекс Ярославской области" статья 64</t>
  </si>
  <si>
    <t>Указ Губернатора Ярославской области № 6 от 02.11.2010 "Об установлении выплат к международному дню пожилых людей"</t>
  </si>
  <si>
    <t>Ежемесячное материальное обеспечение</t>
  </si>
  <si>
    <t>Ежемесячная выплата на детей погибших сотрудников правоохранительных органов и военнослужащих</t>
  </si>
  <si>
    <t>Закон Ярославской области от 19.12.2008 
№ 65-з "Социальный кодекс Ярославской области" статья 82</t>
  </si>
  <si>
    <t xml:space="preserve">Единовременная денежная выплата инвалидам и участникам Великой Отечественной войны 1941 - 1945 годов ко Дню Победы
</t>
  </si>
  <si>
    <t>Постановление Правительства ЯО от 22.03.2021 №128-п  "Об утверждении государственной программы Ярославской области "Социальная поддержка населения Ярославской области" на 2021-2025 годы и признании утратившими силу отдельных постановлений Правительства области"</t>
  </si>
  <si>
    <t xml:space="preserve">Социальные выплаты гражданам, признанным в установленном порядке безработными </t>
  </si>
  <si>
    <t>Закон Ярославской области от 19.12.2008
№ 65-з "Социальный кодекс Ярославской области" статья 93</t>
  </si>
  <si>
    <t>Закон Российской Федерации от 19.04.1991 
№ 1032-1 "О занятости населения в Российской Федерации" статья 7.1</t>
  </si>
  <si>
    <t>Указ Губернатора Ярославской области от 02.11.2010  № 6  "Об установлении выплат к международному дню пожилых людей", распоряжение Губернатора Ярославской области от 03.11.2010 № 229-р "Об организации работы с пенсионерами органов исполнительной власти Ярославской области"</t>
  </si>
  <si>
    <r>
      <t xml:space="preserve">Закон Ярославской области от 19.12.2008 
№ 65-з "Социальный кодекс Ярославской области" статья 86 </t>
    </r>
    <r>
      <rPr>
        <vertAlign val="superscript"/>
        <sz val="12"/>
        <color indexed="8"/>
        <rFont val="Times New Roman"/>
        <family val="1"/>
        <charset val="204"/>
      </rPr>
      <t xml:space="preserve">1 </t>
    </r>
  </si>
  <si>
    <t>Перечень публичных нормативных обязательств Ярославской области на 2022 год и плановый период 2023 и 2024 годов</t>
  </si>
  <si>
    <t>Номер и дата 
нормативного правового акта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</si>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</sst>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3" fontId="20" fillId="0" borderId="10" xfId="0" applyNumberFormat="1" applyFont="1" applyFill="1" applyBorder="1" applyAlignment="1" applyProtection="1">
      <alignment horizontal="right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3" fontId="21" fillId="0" borderId="1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3" fontId="19" fillId="0" borderId="10" xfId="0" applyNumberFormat="1" applyFont="1" applyFill="1" applyBorder="1" applyAlignment="1" applyProtection="1">
      <alignment horizontal="right" vertical="top" wrapText="1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3" fontId="21" fillId="0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view="pageBreakPreview" zoomScale="110" zoomScaleNormal="100" zoomScaleSheetLayoutView="110" workbookViewId="0">
      <selection activeCell="D3" sqref="D3"/>
    </sheetView>
  </sheetViews>
  <sheetFormatPr defaultRowHeight="15" x14ac:dyDescent="0.25"/>
  <cols>
    <col min="1" max="1" width="15.28515625" style="1" customWidth="1"/>
    <col min="2" max="2" width="58.85546875" style="1" customWidth="1"/>
    <col min="3" max="3" width="75.42578125" style="1" customWidth="1"/>
    <col min="4" max="4" width="46.42578125" style="2" customWidth="1"/>
    <col min="5" max="7" width="16.140625" style="1" customWidth="1"/>
    <col min="8" max="16384" width="9.140625" style="1"/>
  </cols>
  <sheetData>
    <row r="1" spans="1:7" ht="53.25" customHeight="1" x14ac:dyDescent="0.25">
      <c r="A1" s="18" t="s">
        <v>113</v>
      </c>
      <c r="B1" s="18"/>
      <c r="C1" s="18"/>
      <c r="D1" s="18"/>
      <c r="E1" s="18"/>
      <c r="F1" s="18"/>
      <c r="G1" s="18"/>
    </row>
    <row r="2" spans="1:7" ht="18.75" x14ac:dyDescent="0.25">
      <c r="A2" s="16"/>
      <c r="B2" s="16"/>
      <c r="C2" s="16"/>
      <c r="D2" s="16"/>
      <c r="E2" s="16"/>
      <c r="F2" s="16"/>
      <c r="G2" s="17" t="s">
        <v>115</v>
      </c>
    </row>
    <row r="3" spans="1:7" ht="41.25" customHeight="1" x14ac:dyDescent="0.25">
      <c r="A3" s="3" t="s">
        <v>0</v>
      </c>
      <c r="B3" s="3" t="s">
        <v>1</v>
      </c>
      <c r="C3" s="3" t="s">
        <v>2</v>
      </c>
      <c r="D3" s="3" t="s">
        <v>114</v>
      </c>
      <c r="E3" s="3" t="s">
        <v>3</v>
      </c>
      <c r="F3" s="3" t="s">
        <v>4</v>
      </c>
      <c r="G3" s="3" t="s">
        <v>5</v>
      </c>
    </row>
    <row r="4" spans="1:7" ht="31.5" x14ac:dyDescent="0.25">
      <c r="A4" s="5" t="s">
        <v>6</v>
      </c>
      <c r="B4" s="6" t="s">
        <v>7</v>
      </c>
      <c r="C4" s="6"/>
      <c r="D4" s="6"/>
      <c r="E4" s="7">
        <f>E5</f>
        <v>437193</v>
      </c>
      <c r="F4" s="7">
        <f t="shared" ref="F4:G4" si="0">F5</f>
        <v>437193</v>
      </c>
      <c r="G4" s="7">
        <f t="shared" si="0"/>
        <v>437193</v>
      </c>
    </row>
    <row r="5" spans="1:7" ht="31.5" x14ac:dyDescent="0.25">
      <c r="A5" s="4" t="s">
        <v>8</v>
      </c>
      <c r="B5" s="8" t="s">
        <v>9</v>
      </c>
      <c r="C5" s="9"/>
      <c r="D5" s="9"/>
      <c r="E5" s="10">
        <f>E6+E7+E8+E9+E10</f>
        <v>437193</v>
      </c>
      <c r="F5" s="10">
        <f t="shared" ref="F5:G5" si="1">F6+F7+F8+F9+F10</f>
        <v>437193</v>
      </c>
      <c r="G5" s="10">
        <f t="shared" si="1"/>
        <v>437193</v>
      </c>
    </row>
    <row r="6" spans="1:7" ht="98.25" customHeight="1" x14ac:dyDescent="0.25">
      <c r="A6" s="11" t="s">
        <v>10</v>
      </c>
      <c r="B6" s="9" t="s">
        <v>11</v>
      </c>
      <c r="C6" s="9" t="s">
        <v>92</v>
      </c>
      <c r="D6" s="9" t="s">
        <v>93</v>
      </c>
      <c r="E6" s="12">
        <v>71500</v>
      </c>
      <c r="F6" s="12">
        <v>71500</v>
      </c>
      <c r="G6" s="12">
        <v>71500</v>
      </c>
    </row>
    <row r="7" spans="1:7" ht="130.5" customHeight="1" x14ac:dyDescent="0.25">
      <c r="A7" s="11" t="s">
        <v>12</v>
      </c>
      <c r="B7" s="9" t="s">
        <v>13</v>
      </c>
      <c r="C7" s="9" t="s">
        <v>94</v>
      </c>
      <c r="D7" s="9" t="s">
        <v>95</v>
      </c>
      <c r="E7" s="12">
        <v>7281</v>
      </c>
      <c r="F7" s="12">
        <v>7281</v>
      </c>
      <c r="G7" s="12">
        <v>7281</v>
      </c>
    </row>
    <row r="8" spans="1:7" ht="100.5" customHeight="1" x14ac:dyDescent="0.25">
      <c r="A8" s="11" t="s">
        <v>14</v>
      </c>
      <c r="B8" s="9" t="s">
        <v>15</v>
      </c>
      <c r="C8" s="9" t="s">
        <v>96</v>
      </c>
      <c r="D8" s="9" t="s">
        <v>97</v>
      </c>
      <c r="E8" s="12">
        <v>81631</v>
      </c>
      <c r="F8" s="12">
        <v>81631</v>
      </c>
      <c r="G8" s="12">
        <v>81631</v>
      </c>
    </row>
    <row r="9" spans="1:7" ht="126" x14ac:dyDescent="0.25">
      <c r="A9" s="11" t="s">
        <v>16</v>
      </c>
      <c r="B9" s="9" t="s">
        <v>17</v>
      </c>
      <c r="C9" s="9" t="s">
        <v>98</v>
      </c>
      <c r="D9" s="9" t="s">
        <v>99</v>
      </c>
      <c r="E9" s="12">
        <v>67351</v>
      </c>
      <c r="F9" s="12">
        <v>67351</v>
      </c>
      <c r="G9" s="12">
        <v>67351</v>
      </c>
    </row>
    <row r="10" spans="1:7" ht="141.75" x14ac:dyDescent="0.25">
      <c r="A10" s="11" t="s">
        <v>18</v>
      </c>
      <c r="B10" s="9" t="s">
        <v>19</v>
      </c>
      <c r="C10" s="9" t="s">
        <v>100</v>
      </c>
      <c r="D10" s="9" t="s">
        <v>101</v>
      </c>
      <c r="E10" s="12">
        <v>209430</v>
      </c>
      <c r="F10" s="12">
        <v>209430</v>
      </c>
      <c r="G10" s="12">
        <v>209430</v>
      </c>
    </row>
    <row r="11" spans="1:7" ht="31.5" x14ac:dyDescent="0.25">
      <c r="A11" s="5" t="s">
        <v>20</v>
      </c>
      <c r="B11" s="6" t="s">
        <v>21</v>
      </c>
      <c r="C11" s="6"/>
      <c r="D11" s="6"/>
      <c r="E11" s="7">
        <f>E12</f>
        <v>19111100</v>
      </c>
      <c r="F11" s="7">
        <f t="shared" ref="F11:G11" si="2">F12</f>
        <v>19111100</v>
      </c>
      <c r="G11" s="7">
        <f t="shared" si="2"/>
        <v>19111100</v>
      </c>
    </row>
    <row r="12" spans="1:7" ht="31.5" x14ac:dyDescent="0.25">
      <c r="A12" s="4" t="s">
        <v>22</v>
      </c>
      <c r="B12" s="8" t="s">
        <v>23</v>
      </c>
      <c r="C12" s="9"/>
      <c r="D12" s="9"/>
      <c r="E12" s="10">
        <f>E13+E14+E15+E16+E17</f>
        <v>19111100</v>
      </c>
      <c r="F12" s="10">
        <f t="shared" ref="F12:G12" si="3">F13+F14+F15+F16+F17</f>
        <v>19111100</v>
      </c>
      <c r="G12" s="10">
        <f t="shared" si="3"/>
        <v>19111100</v>
      </c>
    </row>
    <row r="13" spans="1:7" ht="94.5" x14ac:dyDescent="0.25">
      <c r="A13" s="11" t="s">
        <v>24</v>
      </c>
      <c r="B13" s="9" t="s">
        <v>25</v>
      </c>
      <c r="C13" s="9" t="s">
        <v>92</v>
      </c>
      <c r="D13" s="9" t="s">
        <v>102</v>
      </c>
      <c r="E13" s="12">
        <v>12000</v>
      </c>
      <c r="F13" s="12">
        <v>12000</v>
      </c>
      <c r="G13" s="12">
        <v>12000</v>
      </c>
    </row>
    <row r="14" spans="1:7" ht="141.75" x14ac:dyDescent="0.25">
      <c r="A14" s="11" t="s">
        <v>26</v>
      </c>
      <c r="B14" s="9" t="s">
        <v>27</v>
      </c>
      <c r="C14" s="9" t="s">
        <v>94</v>
      </c>
      <c r="D14" s="9" t="s">
        <v>95</v>
      </c>
      <c r="E14" s="12">
        <v>542880</v>
      </c>
      <c r="F14" s="12">
        <v>542880</v>
      </c>
      <c r="G14" s="12">
        <v>542880</v>
      </c>
    </row>
    <row r="15" spans="1:7" ht="110.25" x14ac:dyDescent="0.25">
      <c r="A15" s="11" t="s">
        <v>28</v>
      </c>
      <c r="B15" s="9" t="s">
        <v>29</v>
      </c>
      <c r="C15" s="9" t="s">
        <v>96</v>
      </c>
      <c r="D15" s="9" t="s">
        <v>97</v>
      </c>
      <c r="E15" s="12">
        <v>1969920</v>
      </c>
      <c r="F15" s="12">
        <v>1969920</v>
      </c>
      <c r="G15" s="12">
        <v>1969920</v>
      </c>
    </row>
    <row r="16" spans="1:7" ht="126" x14ac:dyDescent="0.25">
      <c r="A16" s="11" t="s">
        <v>30</v>
      </c>
      <c r="B16" s="9" t="s">
        <v>31</v>
      </c>
      <c r="C16" s="9" t="s">
        <v>98</v>
      </c>
      <c r="D16" s="9" t="s">
        <v>99</v>
      </c>
      <c r="E16" s="12">
        <v>2693000</v>
      </c>
      <c r="F16" s="12">
        <v>2693000</v>
      </c>
      <c r="G16" s="12">
        <v>2693000</v>
      </c>
    </row>
    <row r="17" spans="1:7" ht="141.75" x14ac:dyDescent="0.25">
      <c r="A17" s="11" t="s">
        <v>32</v>
      </c>
      <c r="B17" s="9" t="s">
        <v>33</v>
      </c>
      <c r="C17" s="9" t="s">
        <v>100</v>
      </c>
      <c r="D17" s="9" t="s">
        <v>101</v>
      </c>
      <c r="E17" s="12">
        <v>13893300</v>
      </c>
      <c r="F17" s="12">
        <v>13893300</v>
      </c>
      <c r="G17" s="12">
        <v>13893300</v>
      </c>
    </row>
    <row r="18" spans="1:7" ht="31.5" x14ac:dyDescent="0.25">
      <c r="A18" s="5" t="s">
        <v>34</v>
      </c>
      <c r="B18" s="6" t="s">
        <v>35</v>
      </c>
      <c r="C18" s="6"/>
      <c r="D18" s="6"/>
      <c r="E18" s="7">
        <f>E19</f>
        <v>5816132</v>
      </c>
      <c r="F18" s="7">
        <f t="shared" ref="F18:G18" si="4">F19</f>
        <v>5816132</v>
      </c>
      <c r="G18" s="7">
        <f t="shared" si="4"/>
        <v>5816132</v>
      </c>
    </row>
    <row r="19" spans="1:7" ht="31.5" x14ac:dyDescent="0.25">
      <c r="A19" s="4" t="s">
        <v>36</v>
      </c>
      <c r="B19" s="8" t="s">
        <v>37</v>
      </c>
      <c r="C19" s="9"/>
      <c r="D19" s="9"/>
      <c r="E19" s="10">
        <f>E20+E21+E22</f>
        <v>5816132</v>
      </c>
      <c r="F19" s="10">
        <f t="shared" ref="F19:G19" si="5">F20+F21+F22</f>
        <v>5816132</v>
      </c>
      <c r="G19" s="10">
        <f t="shared" si="5"/>
        <v>5816132</v>
      </c>
    </row>
    <row r="20" spans="1:7" ht="50.25" x14ac:dyDescent="0.25">
      <c r="A20" s="11" t="s">
        <v>38</v>
      </c>
      <c r="B20" s="9" t="s">
        <v>39</v>
      </c>
      <c r="C20" s="9" t="s">
        <v>103</v>
      </c>
      <c r="D20" s="9" t="s">
        <v>112</v>
      </c>
      <c r="E20" s="12">
        <v>568008</v>
      </c>
      <c r="F20" s="12">
        <v>568008</v>
      </c>
      <c r="G20" s="12">
        <v>568008</v>
      </c>
    </row>
    <row r="21" spans="1:7" ht="47.25" x14ac:dyDescent="0.25">
      <c r="A21" s="11" t="s">
        <v>40</v>
      </c>
      <c r="B21" s="9" t="s">
        <v>41</v>
      </c>
      <c r="C21" s="9" t="s">
        <v>104</v>
      </c>
      <c r="D21" s="9" t="s">
        <v>105</v>
      </c>
      <c r="E21" s="12">
        <v>308304</v>
      </c>
      <c r="F21" s="12">
        <v>308304</v>
      </c>
      <c r="G21" s="12">
        <v>308304</v>
      </c>
    </row>
    <row r="22" spans="1:7" ht="110.25" x14ac:dyDescent="0.25">
      <c r="A22" s="11" t="s">
        <v>42</v>
      </c>
      <c r="B22" s="9" t="s">
        <v>41</v>
      </c>
      <c r="C22" s="9" t="s">
        <v>106</v>
      </c>
      <c r="D22" s="9" t="s">
        <v>107</v>
      </c>
      <c r="E22" s="12">
        <v>4939820</v>
      </c>
      <c r="F22" s="12">
        <v>4939820</v>
      </c>
      <c r="G22" s="12">
        <v>4939820</v>
      </c>
    </row>
    <row r="23" spans="1:7" ht="31.5" x14ac:dyDescent="0.25">
      <c r="A23" s="5" t="s">
        <v>43</v>
      </c>
      <c r="B23" s="6" t="s">
        <v>44</v>
      </c>
      <c r="C23" s="6"/>
      <c r="D23" s="6"/>
      <c r="E23" s="7">
        <f>E24</f>
        <v>405257962</v>
      </c>
      <c r="F23" s="7">
        <f t="shared" ref="F23:G23" si="6">F24</f>
        <v>405257962</v>
      </c>
      <c r="G23" s="7">
        <f t="shared" si="6"/>
        <v>405257962</v>
      </c>
    </row>
    <row r="24" spans="1:7" ht="31.5" x14ac:dyDescent="0.25">
      <c r="A24" s="4" t="s">
        <v>45</v>
      </c>
      <c r="B24" s="8" t="s">
        <v>46</v>
      </c>
      <c r="C24" s="9"/>
      <c r="D24" s="9"/>
      <c r="E24" s="10">
        <f>E25+E26</f>
        <v>405257962</v>
      </c>
      <c r="F24" s="10">
        <f t="shared" ref="F24:G24" si="7">F25+F26</f>
        <v>405257962</v>
      </c>
      <c r="G24" s="10">
        <f t="shared" si="7"/>
        <v>405257962</v>
      </c>
    </row>
    <row r="25" spans="1:7" ht="94.5" x14ac:dyDescent="0.25">
      <c r="A25" s="11" t="s">
        <v>47</v>
      </c>
      <c r="B25" s="9" t="s">
        <v>48</v>
      </c>
      <c r="C25" s="9" t="s">
        <v>92</v>
      </c>
      <c r="D25" s="9" t="s">
        <v>102</v>
      </c>
      <c r="E25" s="12">
        <v>115500</v>
      </c>
      <c r="F25" s="12">
        <v>115500</v>
      </c>
      <c r="G25" s="12">
        <v>115500</v>
      </c>
    </row>
    <row r="26" spans="1:7" ht="47.25" x14ac:dyDescent="0.25">
      <c r="A26" s="11" t="s">
        <v>49</v>
      </c>
      <c r="B26" s="9" t="s">
        <v>50</v>
      </c>
      <c r="C26" s="9" t="s">
        <v>108</v>
      </c>
      <c r="D26" s="9" t="s">
        <v>110</v>
      </c>
      <c r="E26" s="12">
        <v>405142462</v>
      </c>
      <c r="F26" s="12">
        <v>405142462</v>
      </c>
      <c r="G26" s="12">
        <v>405142462</v>
      </c>
    </row>
    <row r="27" spans="1:7" ht="31.5" x14ac:dyDescent="0.25">
      <c r="A27" s="5" t="s">
        <v>51</v>
      </c>
      <c r="B27" s="6" t="s">
        <v>52</v>
      </c>
      <c r="C27" s="6"/>
      <c r="D27" s="6"/>
      <c r="E27" s="7">
        <f>E28</f>
        <v>293900</v>
      </c>
      <c r="F27" s="7">
        <f t="shared" ref="F27:G27" si="8">F28</f>
        <v>293900</v>
      </c>
      <c r="G27" s="7">
        <f t="shared" si="8"/>
        <v>293900</v>
      </c>
    </row>
    <row r="28" spans="1:7" ht="31.5" x14ac:dyDescent="0.25">
      <c r="A28" s="4" t="s">
        <v>53</v>
      </c>
      <c r="B28" s="8" t="s">
        <v>54</v>
      </c>
      <c r="C28" s="9"/>
      <c r="D28" s="9"/>
      <c r="E28" s="10">
        <f>E29+E30+E31+E32</f>
        <v>293900</v>
      </c>
      <c r="F28" s="10">
        <f t="shared" ref="F28:G28" si="9">F29+F30+F31+F32</f>
        <v>293900</v>
      </c>
      <c r="G28" s="10">
        <f t="shared" si="9"/>
        <v>293900</v>
      </c>
    </row>
    <row r="29" spans="1:7" ht="141.75" x14ac:dyDescent="0.25">
      <c r="A29" s="11" t="s">
        <v>55</v>
      </c>
      <c r="B29" s="9" t="s">
        <v>56</v>
      </c>
      <c r="C29" s="9" t="s">
        <v>94</v>
      </c>
      <c r="D29" s="9" t="s">
        <v>95</v>
      </c>
      <c r="E29" s="12">
        <v>8641</v>
      </c>
      <c r="F29" s="12">
        <v>8641</v>
      </c>
      <c r="G29" s="12">
        <v>8641</v>
      </c>
    </row>
    <row r="30" spans="1:7" ht="110.25" x14ac:dyDescent="0.25">
      <c r="A30" s="11" t="s">
        <v>57</v>
      </c>
      <c r="B30" s="9" t="s">
        <v>58</v>
      </c>
      <c r="C30" s="9" t="s">
        <v>96</v>
      </c>
      <c r="D30" s="9" t="s">
        <v>97</v>
      </c>
      <c r="E30" s="12">
        <v>20739</v>
      </c>
      <c r="F30" s="12">
        <v>20739</v>
      </c>
      <c r="G30" s="12">
        <v>20739</v>
      </c>
    </row>
    <row r="31" spans="1:7" ht="126" x14ac:dyDescent="0.25">
      <c r="A31" s="11" t="s">
        <v>59</v>
      </c>
      <c r="B31" s="9" t="s">
        <v>60</v>
      </c>
      <c r="C31" s="9" t="s">
        <v>98</v>
      </c>
      <c r="D31" s="9" t="s">
        <v>109</v>
      </c>
      <c r="E31" s="12">
        <v>32320</v>
      </c>
      <c r="F31" s="12">
        <v>32320</v>
      </c>
      <c r="G31" s="12">
        <v>32320</v>
      </c>
    </row>
    <row r="32" spans="1:7" ht="141.75" x14ac:dyDescent="0.25">
      <c r="A32" s="11" t="s">
        <v>61</v>
      </c>
      <c r="B32" s="9" t="s">
        <v>62</v>
      </c>
      <c r="C32" s="9" t="s">
        <v>100</v>
      </c>
      <c r="D32" s="9" t="s">
        <v>101</v>
      </c>
      <c r="E32" s="12">
        <v>232200</v>
      </c>
      <c r="F32" s="12">
        <v>232200</v>
      </c>
      <c r="G32" s="12">
        <v>232200</v>
      </c>
    </row>
    <row r="33" spans="1:7" ht="31.5" x14ac:dyDescent="0.25">
      <c r="A33" s="5" t="s">
        <v>63</v>
      </c>
      <c r="B33" s="6" t="s">
        <v>64</v>
      </c>
      <c r="C33" s="6"/>
      <c r="D33" s="6"/>
      <c r="E33" s="7">
        <f>E34</f>
        <v>8000</v>
      </c>
      <c r="F33" s="7">
        <f t="shared" ref="F33:G33" si="10">F34</f>
        <v>8000</v>
      </c>
      <c r="G33" s="7">
        <f t="shared" si="10"/>
        <v>8000</v>
      </c>
    </row>
    <row r="34" spans="1:7" ht="47.25" x14ac:dyDescent="0.25">
      <c r="A34" s="4" t="s">
        <v>65</v>
      </c>
      <c r="B34" s="8" t="s">
        <v>66</v>
      </c>
      <c r="C34" s="9"/>
      <c r="D34" s="9"/>
      <c r="E34" s="10">
        <f>E35</f>
        <v>8000</v>
      </c>
      <c r="F34" s="10">
        <f t="shared" ref="F34:G34" si="11">F35</f>
        <v>8000</v>
      </c>
      <c r="G34" s="10">
        <f t="shared" si="11"/>
        <v>8000</v>
      </c>
    </row>
    <row r="35" spans="1:7" ht="47.25" x14ac:dyDescent="0.25">
      <c r="A35" s="11" t="s">
        <v>67</v>
      </c>
      <c r="B35" s="9" t="s">
        <v>68</v>
      </c>
      <c r="C35" s="9" t="s">
        <v>80</v>
      </c>
      <c r="D35" s="9" t="s">
        <v>86</v>
      </c>
      <c r="E35" s="12">
        <v>8000</v>
      </c>
      <c r="F35" s="12">
        <v>8000</v>
      </c>
      <c r="G35" s="12">
        <v>8000</v>
      </c>
    </row>
    <row r="36" spans="1:7" ht="31.5" x14ac:dyDescent="0.25">
      <c r="A36" s="5" t="s">
        <v>69</v>
      </c>
      <c r="B36" s="6" t="s">
        <v>70</v>
      </c>
      <c r="C36" s="6"/>
      <c r="D36" s="6"/>
      <c r="E36" s="7">
        <f>E37</f>
        <v>175500</v>
      </c>
      <c r="F36" s="7">
        <f t="shared" ref="F36:G36" si="12">F37</f>
        <v>175500</v>
      </c>
      <c r="G36" s="7">
        <f t="shared" si="12"/>
        <v>175500</v>
      </c>
    </row>
    <row r="37" spans="1:7" ht="31.5" x14ac:dyDescent="0.25">
      <c r="A37" s="4" t="s">
        <v>71</v>
      </c>
      <c r="B37" s="8" t="s">
        <v>72</v>
      </c>
      <c r="C37" s="9"/>
      <c r="D37" s="9"/>
      <c r="E37" s="10">
        <f>E38</f>
        <v>175500</v>
      </c>
      <c r="F37" s="10">
        <f t="shared" ref="F37:G37" si="13">F38</f>
        <v>175500</v>
      </c>
      <c r="G37" s="10">
        <f t="shared" si="13"/>
        <v>175500</v>
      </c>
    </row>
    <row r="38" spans="1:7" ht="94.5" x14ac:dyDescent="0.25">
      <c r="A38" s="11" t="s">
        <v>73</v>
      </c>
      <c r="B38" s="9" t="s">
        <v>74</v>
      </c>
      <c r="C38" s="9" t="s">
        <v>92</v>
      </c>
      <c r="D38" s="9" t="s">
        <v>86</v>
      </c>
      <c r="E38" s="12">
        <v>175500</v>
      </c>
      <c r="F38" s="12">
        <v>175500</v>
      </c>
      <c r="G38" s="12">
        <v>175500</v>
      </c>
    </row>
    <row r="39" spans="1:7" s="15" customFormat="1" ht="24.75" customHeight="1" x14ac:dyDescent="0.25">
      <c r="A39" s="3" t="s">
        <v>75</v>
      </c>
      <c r="B39" s="13" t="s">
        <v>76</v>
      </c>
      <c r="C39" s="13"/>
      <c r="D39" s="13"/>
      <c r="E39" s="14">
        <f>E40+E41+E42+E43</f>
        <v>14354900</v>
      </c>
      <c r="F39" s="14">
        <f t="shared" ref="F39:G39" si="14">F40+F41+F42+F43</f>
        <v>14324250</v>
      </c>
      <c r="G39" s="14">
        <f t="shared" si="14"/>
        <v>14314250</v>
      </c>
    </row>
    <row r="40" spans="1:7" ht="126" x14ac:dyDescent="0.25">
      <c r="A40" s="11" t="s">
        <v>77</v>
      </c>
      <c r="B40" s="9" t="s">
        <v>78</v>
      </c>
      <c r="C40" s="9" t="s">
        <v>87</v>
      </c>
      <c r="D40" s="9" t="s">
        <v>88</v>
      </c>
      <c r="E40" s="12">
        <v>9885000</v>
      </c>
      <c r="F40" s="12">
        <v>9885000</v>
      </c>
      <c r="G40" s="12">
        <v>9885000</v>
      </c>
    </row>
    <row r="41" spans="1:7" ht="110.25" customHeight="1" x14ac:dyDescent="0.25">
      <c r="A41" s="11" t="s">
        <v>79</v>
      </c>
      <c r="B41" s="9" t="s">
        <v>80</v>
      </c>
      <c r="C41" s="9" t="s">
        <v>80</v>
      </c>
      <c r="D41" s="9" t="s">
        <v>111</v>
      </c>
      <c r="E41" s="12">
        <v>2123900</v>
      </c>
      <c r="F41" s="12">
        <v>2093250</v>
      </c>
      <c r="G41" s="12">
        <v>2083250</v>
      </c>
    </row>
    <row r="42" spans="1:7" ht="47.25" x14ac:dyDescent="0.25">
      <c r="A42" s="11" t="s">
        <v>81</v>
      </c>
      <c r="B42" s="9" t="s">
        <v>82</v>
      </c>
      <c r="C42" s="9" t="s">
        <v>82</v>
      </c>
      <c r="D42" s="9" t="s">
        <v>89</v>
      </c>
      <c r="E42" s="12">
        <v>1296000</v>
      </c>
      <c r="F42" s="12">
        <v>1296000</v>
      </c>
      <c r="G42" s="12">
        <v>1296000</v>
      </c>
    </row>
    <row r="43" spans="1:7" ht="33" customHeight="1" x14ac:dyDescent="0.25">
      <c r="A43" s="11" t="s">
        <v>83</v>
      </c>
      <c r="B43" s="9" t="s">
        <v>84</v>
      </c>
      <c r="C43" s="9" t="s">
        <v>90</v>
      </c>
      <c r="D43" s="9" t="s">
        <v>91</v>
      </c>
      <c r="E43" s="12">
        <v>1050000</v>
      </c>
      <c r="F43" s="12">
        <v>1050000</v>
      </c>
      <c r="G43" s="12">
        <v>1050000</v>
      </c>
    </row>
    <row r="44" spans="1:7" ht="15.75" x14ac:dyDescent="0.25">
      <c r="A44" s="5" t="s">
        <v>85</v>
      </c>
      <c r="B44" s="9" t="s">
        <v>85</v>
      </c>
      <c r="C44" s="6"/>
      <c r="D44" s="5"/>
      <c r="E44" s="7">
        <f>E4+E11+E18+E23+E27+E33+E36+E39</f>
        <v>445454687</v>
      </c>
      <c r="F44" s="7">
        <f t="shared" ref="F44:G44" si="15">F4+F11+F18+F23+F27+F33+F36+F39</f>
        <v>445424037</v>
      </c>
      <c r="G44" s="7">
        <f t="shared" si="15"/>
        <v>445414037</v>
      </c>
    </row>
  </sheetData>
  <mergeCells count="1">
    <mergeCell ref="A1:G1"/>
  </mergeCells>
  <pageMargins left="0.39370078740157483" right="0.23622047244094491" top="0.43307086614173229" bottom="0.31496062992125984" header="0" footer="0.27559055118110237"/>
  <pageSetup paperSize="9" scale="57" fitToHeight="0" orientation="landscape" r:id="rId1"/>
  <headerFooter differentFirst="1">
    <oddHeader>&amp;C&amp;"Times New Roman,обычный"&amp;14&amp;K000000&amp;P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Report!__bookmark_1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Евгения Владимировна</dc:creator>
  <cp:lastModifiedBy>Молчанова Ольга Петровна</cp:lastModifiedBy>
  <cp:lastPrinted>2021-10-21T15:01:51Z</cp:lastPrinted>
  <dcterms:created xsi:type="dcterms:W3CDTF">2021-10-14T11:56:31Z</dcterms:created>
  <dcterms:modified xsi:type="dcterms:W3CDTF">2021-11-01T10:05:31Z</dcterms:modified>
</cp:coreProperties>
</file>