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-60" windowWidth="9540" windowHeight="12555"/>
  </bookViews>
  <sheets>
    <sheet name="Приложение №4 Табл.№1" sheetId="2" r:id="rId1"/>
  </sheets>
  <definedNames>
    <definedName name="_xlnm._FilterDatabase" localSheetId="0" hidden="1">'Приложение №4 Табл.№1'!#REF!</definedName>
    <definedName name="_xlnm.Print_Titles" localSheetId="0">'Приложение №4 Табл.№1'!$4:$4</definedName>
    <definedName name="_xlnm.Print_Area" localSheetId="0">'Приложение №4 Табл.№1'!$A$1:$H$492</definedName>
  </definedNames>
  <calcPr calcId="144525"/>
</workbook>
</file>

<file path=xl/calcChain.xml><?xml version="1.0" encoding="utf-8"?>
<calcChain xmlns="http://schemas.openxmlformats.org/spreadsheetml/2006/main">
  <c r="F336" i="2" l="1"/>
  <c r="D492" i="2" l="1"/>
  <c r="E492" i="2" l="1"/>
  <c r="F492" i="2" s="1"/>
  <c r="F128" i="2"/>
  <c r="F129" i="2"/>
  <c r="F12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8" i="2"/>
  <c r="F337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79" i="2" s="1"/>
  <c r="F180" i="2"/>
  <c r="F178" i="2"/>
  <c r="F177" i="2"/>
  <c r="F176" i="2"/>
  <c r="F175" i="2"/>
  <c r="F174" i="2"/>
  <c r="F173" i="2"/>
  <c r="F172" i="2"/>
  <c r="F171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7" i="2"/>
  <c r="F126" i="2"/>
  <c r="F125" i="2"/>
  <c r="F124" i="2"/>
  <c r="F123" i="2"/>
  <c r="F121" i="2"/>
  <c r="F120" i="2"/>
  <c r="F119" i="2"/>
  <c r="F118" i="2"/>
  <c r="F117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88" i="2"/>
  <c r="F87" i="2"/>
  <c r="F86" i="2"/>
  <c r="F85" i="2"/>
  <c r="F84" i="2"/>
  <c r="F83" i="2"/>
  <c r="F82" i="2"/>
  <c r="F81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430" i="2" l="1"/>
  <c r="F339" i="2"/>
  <c r="F249" i="2"/>
  <c r="F116" i="2"/>
  <c r="F115" i="2" s="1"/>
  <c r="F90" i="2"/>
  <c r="F89" i="2" s="1"/>
  <c r="F41" i="2"/>
  <c r="F5" i="2"/>
  <c r="F170" i="2"/>
  <c r="F216" i="2"/>
  <c r="F148" i="2"/>
</calcChain>
</file>

<file path=xl/sharedStrings.xml><?xml version="1.0" encoding="utf-8"?>
<sst xmlns="http://schemas.openxmlformats.org/spreadsheetml/2006/main" count="982" uniqueCount="940">
  <si>
    <t>Итого</t>
  </si>
  <si>
    <t>50.0.00.00000</t>
  </si>
  <si>
    <t>Непрограммные расходы</t>
  </si>
  <si>
    <t>39.6.01.00000</t>
  </si>
  <si>
    <t>Реализация мероприятий инициативного бюджетирования на территории Ярославской области</t>
  </si>
  <si>
    <t>39.6.00.00000</t>
  </si>
  <si>
    <t>Развитие инициативного бюджетирования на территории  Ярославской области</t>
  </si>
  <si>
    <t>39.3.02.00000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</si>
  <si>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</si>
  <si>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</si>
  <si>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Мероприятия по повышению эффективности деятельности органов местного самоуправления Ярославской области</t>
  </si>
  <si>
    <t>39.2.04.00000</t>
  </si>
  <si>
    <t>Организационное и информационное обеспечение проекта инициативного бюджетирования</t>
  </si>
  <si>
    <t>39.2.02.00000</t>
  </si>
  <si>
    <t>Информационное и методическое сопровождение межмуниципального сотрудничества</t>
  </si>
  <si>
    <t>39.2.01.00000</t>
  </si>
  <si>
    <t>Организация межмуниципального сотрудничества</t>
  </si>
  <si>
    <t>39.2.00.00000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</si>
  <si>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</si>
  <si>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39.1.05.00000</t>
  </si>
  <si>
    <t>Повышение информационной открытости местной власти</t>
  </si>
  <si>
    <t>39.1.00.00000</t>
  </si>
  <si>
    <t>Областная целевая программа "Реформирование принципов организации деятельности органов местного самоуправления Ярославской области"</t>
  </si>
  <si>
    <t>39.0.00.00000</t>
  </si>
  <si>
    <t>Государственная программа "Местное самоуправление в Ярославской области"</t>
  </si>
  <si>
    <t>38.5.01.00000</t>
  </si>
  <si>
    <t>Внедрение новых подходов к профессиональному развитию кадров</t>
  </si>
  <si>
    <t>38.5.00.00000</t>
  </si>
  <si>
    <t>Областная целевая программа "Развитие государственной гражданской и муниципальной службы в Ярославской области"</t>
  </si>
  <si>
    <t>38.3.01.00000</t>
  </si>
  <si>
    <t>Организация оказания бесплатной юридической помощи адвокатами Адвокатской палаты Ярославской области</t>
  </si>
  <si>
    <t>38.3.00.00000</t>
  </si>
  <si>
    <t>Организация оказания бесплатной юридической помощи</t>
  </si>
  <si>
    <t>38.2.02.00000</t>
  </si>
  <si>
    <t>Осуществление антикоррупционного мониторинга</t>
  </si>
  <si>
    <t>38.2.01.00000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</si>
  <si>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</si>
  <si>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38.2.00.00000</t>
  </si>
  <si>
    <t>Областная целевая программа "Противодействие коррупции в Ярославской области"</t>
  </si>
  <si>
    <t>38.0.00.00000</t>
  </si>
  <si>
    <t>Государственная программа "Развитие системы государственного управления на территории Ярославской области"</t>
  </si>
  <si>
    <t>37.2.01.00000</t>
  </si>
  <si>
    <t>Организация предоставления государственных и муниципальных услуг по принципу "одного окна" на базе функционирующих и вновь созданных филиалов и территориально обособленных структурных подразделений многофункциональных центров</t>
  </si>
  <si>
    <t>37.2.00.00000</t>
  </si>
  <si>
    <t>Ведомственная целевая программа "Обеспечение функционирования многофункционального центра предоставления государственных и муниципальных услуг"</t>
  </si>
  <si>
    <t>37.1.03.00000</t>
  </si>
  <si>
    <t>Создание и развитие сети многофункциональных центров</t>
  </si>
  <si>
    <t>37.1.02.00000</t>
  </si>
  <si>
    <t>Развитие механизмов предоставления государственных и муниципальных услуг</t>
  </si>
  <si>
    <t>37.1.01.00000</t>
  </si>
  <si>
    <t>Повышение качества и доступности предоставления государственных и муниципальных услуг</t>
  </si>
  <si>
    <t>37.1.00.00000</t>
  </si>
  <si>
    <t>Областная целевая программа "Повышение качества, доступности и развитие механизмов предоставления государственных и муниципальных услуг в Ярославской области"</t>
  </si>
  <si>
    <t>37.0.00.00000</t>
  </si>
  <si>
    <t>Государственная программа "Государственные и муниципальные услуги Ярославской области"</t>
  </si>
  <si>
    <t>36.8.01.00000</t>
  </si>
  <si>
    <t>Обеспечение деятельности государственного бюджетного учреждения Ярославской области "Центр кадастровой оценки, рекламы и торгов"</t>
  </si>
  <si>
    <t>36.8.00.00000</t>
  </si>
  <si>
    <t>Ведомственная целевая программа департамента имущественных и земельных отношений Ярославской области</t>
  </si>
  <si>
    <t>36.7.01.00000</t>
  </si>
  <si>
    <t>Исполнение полномочий собственника имущества и полномочий в сфере земельных отношений</t>
  </si>
  <si>
    <t>36.7.00.00000</t>
  </si>
  <si>
    <t>Мероприятия по управлению государственным имуществом Ярославской области</t>
  </si>
  <si>
    <t>36.6.04.00000</t>
  </si>
  <si>
    <t>36.6.03.00000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</si>
  <si>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</si>
  <si>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36.6.01.00000</t>
  </si>
  <si>
    <t>Информационное обеспечение государственных и муниципальных закупок Ярославской области</t>
  </si>
  <si>
    <t>36.6.00.00000</t>
  </si>
  <si>
    <t>Ведомственная целевая программа "Обеспечение государственных закупок Ярославской области"</t>
  </si>
  <si>
    <t>36.5.03.00000</t>
  </si>
  <si>
    <t>Информирование населения о финансовой грамотности и защите прав потребителей финансовых услуг</t>
  </si>
  <si>
    <t>36.5.00.00000</t>
  </si>
  <si>
    <t>36.4.02.00000</t>
  </si>
  <si>
    <t>Организация размещения государственных облигаций Ярославской области</t>
  </si>
  <si>
    <t>36.4.01.00000</t>
  </si>
  <si>
    <t>Обеспечение своевременности и полноты исполнения долговых обязательств Ярославской области</t>
  </si>
  <si>
    <t>36.4.00.00000</t>
  </si>
  <si>
    <t>Обслуживание государственного долга Ярославской области и административные расходы по управлению государственным долгом Ярославской области</t>
  </si>
  <si>
    <t>36.3.01.00000</t>
  </si>
  <si>
    <t>Повышение финансовых возможностей муниципальных образований Ярославской области</t>
  </si>
  <si>
    <t>36.3.00.00000</t>
  </si>
  <si>
    <t>Выравнивание уровня бюджетной обеспеченности муниципальных образований Ярославской области и обеспечение сбалансированности местных бюджетов</t>
  </si>
  <si>
    <t>36.2.01.00000</t>
  </si>
  <si>
    <t>Формирование финансового резерва для обеспечения исполнения приоритетных расходных обязательств в соответствии с федеральными законами, указами и распоряжениями Президента Российской Федерации</t>
  </si>
  <si>
    <t>36.2.00.00000</t>
  </si>
  <si>
    <t>Обеспечение реализации в Ярославской области федеральных законов, указов Президента Российской Федерации от 7 мая 2012 года и распоряжений Президента Российской Федерации</t>
  </si>
  <si>
    <t>36.1.02.00000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</si>
  <si>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</si>
  <si>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36.1.01.00000</t>
  </si>
  <si>
    <t>Организационно-техническое и нормативно-методическое обеспечение бюджетного процесса</t>
  </si>
  <si>
    <t>36.1.00.00000</t>
  </si>
  <si>
    <t>Ведомственная целевая программа департамента финансов Ярославской области</t>
  </si>
  <si>
    <t>36.0.00.00000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</si>
  <si>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</si>
  <si>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29.1.GA.00000</t>
  </si>
  <si>
    <t>Региональный проект "Сохранение лесов"</t>
  </si>
  <si>
    <t>29.1.04.00000</t>
  </si>
  <si>
    <t>Обеспечение функции федерального государственного лесного надзора (лесной охраны)</t>
  </si>
  <si>
    <t>29.1.03.00000</t>
  </si>
  <si>
    <t>Использование лесов</t>
  </si>
  <si>
    <t>29.1.01.00000</t>
  </si>
  <si>
    <t>Охрана лесов от пожаров</t>
  </si>
  <si>
    <t>29.1.00.00000</t>
  </si>
  <si>
    <t>Ведомственная целевая программа департамента лесного хозяйства Ярославской области</t>
  </si>
  <si>
    <t>29.0.00.00000</t>
  </si>
  <si>
    <t>Государственная программа "Развитие лесного хозяйства Ярославской области"</t>
  </si>
  <si>
    <t>25.9.01.00000</t>
  </si>
  <si>
    <t>Сохранение и восстановление фонда мелиорируемых земель, введение в сельскохозяйственный оборот не использованных ранее мелиорированных земель для развития сельскохозяйственного производства и плодородия почв средствами комплексной мелиорации</t>
  </si>
  <si>
    <t>25.9.00.00000</t>
  </si>
  <si>
    <t>Региональная программа "Развитие мелиорации земель сельскохозяйственного назначения Ярославской области"</t>
  </si>
  <si>
    <t>25.8.08.00000</t>
  </si>
  <si>
    <t>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</si>
  <si>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25.8.07.00000</t>
  </si>
  <si>
    <t>Грантовая поддержка местных инициатив граждан, проживающих в сельской местности</t>
  </si>
  <si>
    <t>25.8.02.00000</t>
  </si>
  <si>
    <t>Повышение уровня газо- и водоснабжения сельских населенных пунктов</t>
  </si>
  <si>
    <t>25.8.01.00000</t>
  </si>
  <si>
    <t>Улучшение жилищных условий граждан, проживающих в сельской местности, в том числе молодых семей и молодых специалистов</t>
  </si>
  <si>
    <t>25.8.00.00000</t>
  </si>
  <si>
    <t>Областная целевая программа "Устойчивое развитие сельских территорий Ярославской области"</t>
  </si>
  <si>
    <t>25.7.05.00000</t>
  </si>
  <si>
    <t>Регулирование численности безнадзорных животных</t>
  </si>
  <si>
    <t>25.7.04.00000</t>
  </si>
  <si>
    <t>Устранение негативного воздействия скотомогильников (биотермических ям) на окружающую среду</t>
  </si>
  <si>
    <t>25.7.03.00000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</si>
  <si>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</t>
  </si>
  <si>
    <t>25.7.02.00000</t>
  </si>
  <si>
    <t>Проведение плановых противоэпизоотических мероприятий</t>
  </si>
  <si>
    <t>25.7.01.00000</t>
  </si>
  <si>
    <t>Организация лабораторных исследований по диагностике болезней животных</t>
  </si>
  <si>
    <t>25.7.00.00000</t>
  </si>
  <si>
    <t>Ведомственная целевая программа департамента ветеринарии Ярославской области</t>
  </si>
  <si>
    <t>25.6.01.00000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</si>
  <si>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</si>
  <si>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25.6.00.00000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</si>
  <si>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</si>
  <si>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25.5.04.00000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</si>
  <si>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</si>
  <si>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25.5.03.00000</t>
  </si>
  <si>
    <t>Организация государственного контроля качества молочного сырья и пищевой продукции</t>
  </si>
  <si>
    <t>25.5.01.00000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</si>
  <si>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</si>
  <si>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25.5.00.00000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</si>
  <si>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</si>
  <si>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25.4.02.00000</t>
  </si>
  <si>
    <t>Техническое и технологическое обновление льнопроизводящих предприятий</t>
  </si>
  <si>
    <t>25.4.00.00000</t>
  </si>
  <si>
    <t>Региональная программа "Развитие льняного комплекса Ярославской области"</t>
  </si>
  <si>
    <t>25.3.01.00000</t>
  </si>
  <si>
    <t>Поддержка проектов развития семейных животноводческих ферм, созданных на базе крестьянских (фермерских) хозяйств (при условии их окупаемости сроком не более 8 лет)</t>
  </si>
  <si>
    <t>25.3.00.00000</t>
  </si>
  <si>
    <t>Региональная программа "Развитие семейных животноводческих ферм на базе крестьянских (фермерских) хозяйств Ярославской области"</t>
  </si>
  <si>
    <t>25.2.01.00000</t>
  </si>
  <si>
    <t>Обеспечение условий для создания, расширения и модернизации производственной базы начинающих фермерских хозяйств</t>
  </si>
  <si>
    <t>25.2.00.00000</t>
  </si>
  <si>
    <t>Региональная программа "Поддержка начинающих фермеров Ярославской области"</t>
  </si>
  <si>
    <t>25.1.08.00000</t>
  </si>
  <si>
    <t>Поддержка создания и модернизации объектов агропромышленного комплекса</t>
  </si>
  <si>
    <t>25.1.07.00000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</si>
  <si>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</si>
  <si>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25.1.06.00000</t>
  </si>
  <si>
    <t>Достижение финансовой устойчивости и снижение рисков в агропромышленном комплексе</t>
  </si>
  <si>
    <t>25.1.05.00000</t>
  </si>
  <si>
    <t>Развитие малых форм хозяйствования</t>
  </si>
  <si>
    <t>25.1.03.00000</t>
  </si>
  <si>
    <t>Развитие отрасли растениеводства</t>
  </si>
  <si>
    <t>25.1.02.00000</t>
  </si>
  <si>
    <t>Развитие отрасли животноводства</t>
  </si>
  <si>
    <t>25.1.01.00000</t>
  </si>
  <si>
    <t>Техническая и технологическая модернизация агропромышленного комплекса</t>
  </si>
  <si>
    <t>25.1.00.00000</t>
  </si>
  <si>
    <t>Областная целевая программа "Развитие агропромышленного комплекса Ярославской области"</t>
  </si>
  <si>
    <t>25.0.00.00000</t>
  </si>
  <si>
    <t>Государственная программа "Развитие сельского хозяйства в Ярославской области"</t>
  </si>
  <si>
    <t>Региональный проект "Дорожная сеть"</t>
  </si>
  <si>
    <t>Приведение дорожной сети городской агломерации в нормативное транспортно-эксплуатационное состояние</t>
  </si>
  <si>
    <t>24.5.04.00000</t>
  </si>
  <si>
    <t>Контроль за выполнением регулярных перевозок пассажиров</t>
  </si>
  <si>
    <t>24.5.03.00000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</si>
  <si>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</si>
  <si>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24.5.02.00000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</si>
  <si>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</si>
  <si>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24.5.01.00000</t>
  </si>
  <si>
    <t>Предоставление социальных услуг отдельным категориям граждан при проезде в транспорте общего пользования</t>
  </si>
  <si>
    <t>24.5.00.00000</t>
  </si>
  <si>
    <t>Ведомственная целевая программа "Транспортное обслуживание населения Ярославской области"</t>
  </si>
  <si>
    <t>24.2.03.00000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</si>
  <si>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</si>
  <si>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24.2.02.00000</t>
  </si>
  <si>
    <t>Строительство и реконструкция автомобильных дорог регионального значения и искусственных сооружений на них</t>
  </si>
  <si>
    <t>24.2.01.00000</t>
  </si>
  <si>
    <t>Разработка рабочих проектов на строительство, реконструкцию автомобильных дорог регионального значения и искусственных сооружений на них</t>
  </si>
  <si>
    <t>24.2.00.00000</t>
  </si>
  <si>
    <t>Областная целевая программа "Развитие сети автомобильных дорог Ярославской области"</t>
  </si>
  <si>
    <t>24.1.05.00000</t>
  </si>
  <si>
    <t>Поддержка дорожного хозяйства муниципальных районов (городских округов) Ярославской области</t>
  </si>
  <si>
    <t>24.1.04.00000</t>
  </si>
  <si>
    <t>Повышение безопасности дорожного движения на автомобильных дорогах</t>
  </si>
  <si>
    <t>24.1.03.00000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</si>
  <si>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</si>
  <si>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24.1.02.00000</t>
  </si>
  <si>
    <t>Разработка рабочих проектов капитального ремонта, ремонта, содержания автомобильных дорог и сооружений на них</t>
  </si>
  <si>
    <t>24.1.01.00000</t>
  </si>
  <si>
    <t>Приведение в нормативное состояние автомобильных дорог регионального значения, имеющих полный износ</t>
  </si>
  <si>
    <t>24.1.00.00000</t>
  </si>
  <si>
    <t>Ведомственная целевая программа "Сохранность региональных автомобильных дорог Ярославской области"</t>
  </si>
  <si>
    <t>24.0.00.00000</t>
  </si>
  <si>
    <t>Государственная программа "Развитие дорожного хозяйства и транспорта в Ярославской области"</t>
  </si>
  <si>
    <t>23.5.32.00000</t>
  </si>
  <si>
    <t>Развитие защищенной инфраструктуры органов исполнительной власти Ярославской области</t>
  </si>
  <si>
    <t>23.5.31.00000</t>
  </si>
  <si>
    <t>Развитие инфраструктуры электронного правительства Ярославской области</t>
  </si>
  <si>
    <t>23.5.21.00000</t>
  </si>
  <si>
    <t>Повышение медиаграмотности населения Ярославской области</t>
  </si>
  <si>
    <t>23.5.00.00000</t>
  </si>
  <si>
    <t>Областная целевая программа "Развитие информационного общества в Ярославской области"</t>
  </si>
  <si>
    <t>23.3.27.00000</t>
  </si>
  <si>
    <t>Обеспечение бесперебойного функционирования Ситуационного центра Губернатора Ярославской области</t>
  </si>
  <si>
    <t>23.3.26.00000</t>
  </si>
  <si>
    <t>23.3.25.00000</t>
  </si>
  <si>
    <t>Обеспечение бесперебойного функционирования информационной системы приема и обработки сообщений граждан на территории Ярославской области</t>
  </si>
  <si>
    <t>23.3.24.00000</t>
  </si>
  <si>
    <t>Обеспечение координации информатизации Ярославской области</t>
  </si>
  <si>
    <t>23.3.21.00000</t>
  </si>
  <si>
    <t>Обеспечение работы информационных систем, каналов передачи данных и оборудования, участвующих в предоставлении доступа к получению государственных и муниципальных услуг, бесперебойного функционирования спутниковых навигационных технологий и других результатов космической деятельности с использованием глобальной навигационной спутниковой системы</t>
  </si>
  <si>
    <t>23.3.12.00000</t>
  </si>
  <si>
    <t>Обеспечение функционирования мультисервисной информационно-телекоммуникационной сети и корпоративной телефонной сети</t>
  </si>
  <si>
    <t>23.3.00.00000</t>
  </si>
  <si>
    <t>Ведомственная целевая программа департамента информатизации и связи Ярославской области</t>
  </si>
  <si>
    <t>23.0.00.00000</t>
  </si>
  <si>
    <t>Государственная программа "Информационное общество в Ярославской области"</t>
  </si>
  <si>
    <t>22.8.04.00000</t>
  </si>
  <si>
    <t>Стимулирование развития деятельности социально ориентированных некоммерческих организаций на муниципальном уровне</t>
  </si>
  <si>
    <t>22.8.03.00000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</si>
  <si>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</si>
  <si>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22.8.02.00000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</si>
  <si>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</si>
  <si>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22.8.01.00000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</si>
  <si>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</si>
  <si>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22.8.00.00000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</si>
  <si>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</si>
  <si>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22.7.01.00000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</si>
  <si>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</si>
  <si>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22.7.00.00000</t>
  </si>
  <si>
    <t>Реализация принципов открытого государственного управления</t>
  </si>
  <si>
    <t>22.5.02.00000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</si>
  <si>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</si>
  <si>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22.5.00.00000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</si>
  <si>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</si>
  <si>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22.4.03.00000</t>
  </si>
  <si>
    <t>Реализация мероприятий комплексной информационной и культурно-просветительской кампании</t>
  </si>
  <si>
    <t>22.4.02.00000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</si>
  <si>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</si>
  <si>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22.4.01.00000</t>
  </si>
  <si>
    <t>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</t>
  </si>
  <si>
    <t>22.4.00.00000</t>
  </si>
  <si>
    <t>Областная целевая программа "Гармонизация межнациональных отношений в Ярославской области"</t>
  </si>
  <si>
    <t>22.0.00.00000</t>
  </si>
  <si>
    <t>Государственная программа "Развитие институтов гражданского общества в Ярославской области"</t>
  </si>
  <si>
    <t>16.4.03.00000</t>
  </si>
  <si>
    <t>Стимулирование внешнеторговой деятельности промышленного комплекса Ярославской области и содействие выходу на новые рынки сбыта</t>
  </si>
  <si>
    <t>16.4.01.00000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</si>
  <si>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</si>
  <si>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16.4.00.00000</t>
  </si>
  <si>
    <t>Областная целевая программа "Развитие промышленности Ярославской области и повышение ее конкурентоспособности"</t>
  </si>
  <si>
    <t>16.0.00.00000</t>
  </si>
  <si>
    <t>Государственная программа "Развитие промышленности в Ярославской области и повышение ее конкурентоспособности"</t>
  </si>
  <si>
    <t>15.6.03.00000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</si>
  <si>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</si>
  <si>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15.6.01.00000</t>
  </si>
  <si>
    <t>Оказание государственных услуг (выполнение работ) подведомственными учреждениями</t>
  </si>
  <si>
    <t>15.6.00.00000</t>
  </si>
  <si>
    <t>Ведомственная целевая программа департамента инвестиций и промышленности Ярославской области</t>
  </si>
  <si>
    <t>15.3.I8.00000</t>
  </si>
  <si>
    <t>Региональный проект "Популяризация предпринимательства"</t>
  </si>
  <si>
    <t>15.3.I5.00000</t>
  </si>
  <si>
    <t>Региональный проект "Акселерация субъектов малого и среднего предпринимательства"</t>
  </si>
  <si>
    <t>15.3.I4.00000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</si>
  <si>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</si>
  <si>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15.3.03.00000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</si>
  <si>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</si>
  <si>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15.3.02.00000</t>
  </si>
  <si>
    <t>Развитие системы финансовой поддержки субъектов малого и среднего предпринимательства</t>
  </si>
  <si>
    <t>15.3.00.00000</t>
  </si>
  <si>
    <t>Областная целевая программа "Развитие субъектов малого и среднего предпринимательства Ярославской области"</t>
  </si>
  <si>
    <t>15.1.05.00000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</si>
  <si>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</si>
  <si>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15.1.02.00000</t>
  </si>
  <si>
    <t>Повышение инвестиционной привлекательности Ярославской области</t>
  </si>
  <si>
    <t>15.1.01.00000</t>
  </si>
  <si>
    <t>Развитие индустриальных (промышленных) парков, управляющих компаний индустриальных (промышленных) парков</t>
  </si>
  <si>
    <t>15.1.00.00000</t>
  </si>
  <si>
    <t>Областная целевая программа "Стимулирование инвестиционной деятельности в Ярославской области"</t>
  </si>
  <si>
    <t>15.0.00.00000</t>
  </si>
  <si>
    <t>Государственная программа "Экономическое развитие и инновационная экономика в Ярославской области"</t>
  </si>
  <si>
    <t>14.6.02.00000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</si>
  <si>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</si>
  <si>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14.6.01.00000</t>
  </si>
  <si>
    <t>Модернизация объектов теплоснабжения (перевод котельных на газовое топливо)</t>
  </si>
  <si>
    <t>14.6.00.00000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</si>
  <si>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</si>
  <si>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14.5.G2.00000</t>
  </si>
  <si>
    <t>Региональный проект "Комплексная система обращения с твердыми коммунальными отходами"</t>
  </si>
  <si>
    <t>14.5.00.00000</t>
  </si>
  <si>
    <t>Региональная программа "Развитие комплексной системы обращения с отходами, в том числе с твердыми коммунальными отходами, на территории Ярославской области"</t>
  </si>
  <si>
    <t>14.4.06.00000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</si>
  <si>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</si>
  <si>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14.4.05.00000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</si>
  <si>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</si>
  <si>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14.4.03.00000</t>
  </si>
  <si>
    <t>Создание материально-технических запасов и иных средств в целях гражданской обороны</t>
  </si>
  <si>
    <t>14.4.02.00000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</si>
  <si>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</si>
  <si>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14.4.01.00000</t>
  </si>
  <si>
    <t>Обеспечение равной доступности жилищно-коммунальных услуг для населения Ярославской области</t>
  </si>
  <si>
    <t>14.4.00.00000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</si>
  <si>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</si>
  <si>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14.2.G6.00000</t>
  </si>
  <si>
    <t>Региональный проект "Оздоровление Волги"</t>
  </si>
  <si>
    <t>14.2.G5.00000</t>
  </si>
  <si>
    <t>Региональный проект "Чистая вода"</t>
  </si>
  <si>
    <t>14.2.01.00000</t>
  </si>
  <si>
    <t>Строительство и реконструкция объектов централизованных систем водоснабжения и водоотведения</t>
  </si>
  <si>
    <t>14.2.00.00000</t>
  </si>
  <si>
    <t>Региональная программа "Развитие водоснабжения и водоотведения Ярославской области"</t>
  </si>
  <si>
    <t>14.0.00.00000</t>
  </si>
  <si>
    <t>Государственная программа "Обеспечение качественными коммунальными услугами населения Ярославской области"</t>
  </si>
  <si>
    <t>13.2.Р5.00000</t>
  </si>
  <si>
    <t>Региональный проект "Спорт – норма жизни"</t>
  </si>
  <si>
    <t>13.2.02.00000</t>
  </si>
  <si>
    <t>Строительство и реконструкция объектов спорта</t>
  </si>
  <si>
    <t>13.2.00.00000</t>
  </si>
  <si>
    <t>Областная целевая программа "Развитие материально-технической базы физической культуры и спорта Ярославской области"</t>
  </si>
  <si>
    <t>13.1.Р5.00000</t>
  </si>
  <si>
    <t>13.1.04.00000</t>
  </si>
  <si>
    <t>Предоставление государственных услуг (выполнение работ) в области физической культуры и спорта</t>
  </si>
  <si>
    <t>13.1.03.00000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</si>
  <si>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</si>
  <si>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13.1.02.00000</t>
  </si>
  <si>
    <t>Организация мероприятий в сфере подготовки спортивного резерва и поддержка спорта высших достижений</t>
  </si>
  <si>
    <t>13.1.01.00000</t>
  </si>
  <si>
    <t>Организация мероприятий в сфере массовой физической культуры и спорта</t>
  </si>
  <si>
    <t>13.1.00.00000</t>
  </si>
  <si>
    <t>Ведомственная целевая программа "Физическая культура и спорт в Ярославской области"</t>
  </si>
  <si>
    <t>13.0.00.00000</t>
  </si>
  <si>
    <t>Государственная программа "Развитие физической культуры и спорта в Ярославской области"</t>
  </si>
  <si>
    <t>12.4.03.00000</t>
  </si>
  <si>
    <t>Восстановление и экологическая реабилитация водных объектов (природоохранные мероприятия)</t>
  </si>
  <si>
    <t>12.4.01.00000</t>
  </si>
  <si>
    <t>Строительство и реконструкция сооружений инженерной защиты</t>
  </si>
  <si>
    <t>12.4.00.00000</t>
  </si>
  <si>
    <t>Региональная программа "Развитие водохозяйственного комплекса Ярославской области в 2013 – 2020 годах"</t>
  </si>
  <si>
    <t>12.1.11.00000</t>
  </si>
  <si>
    <t>Осуществление государственного экологического мониторинга на территории Ярославской области</t>
  </si>
  <si>
    <t>12.1.09.00000</t>
  </si>
  <si>
    <t>Осуществление охраны объектов животного мира и среды их обитания</t>
  </si>
  <si>
    <t>12.1.08.00000</t>
  </si>
  <si>
    <t>Осуществление отдельных полномочий Российской Федерации в области организации, регулирования и охраны животного мира, водных биологических ресурсов и среды их обитания</t>
  </si>
  <si>
    <t>12.1.07.00000</t>
  </si>
  <si>
    <t>Осуществление полномочий в сфере управления особо охраняемыми природными территориями и биоразнообразием</t>
  </si>
  <si>
    <t>12.1.06.00000</t>
  </si>
  <si>
    <t>Обеспечение органов управления специализированной информацией</t>
  </si>
  <si>
    <t>12.1.05.00000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</si>
  <si>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</si>
  <si>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12.1.04.00000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</si>
  <si>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</si>
  <si>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12.1.02.00000</t>
  </si>
  <si>
    <t>Осуществление отдельных полномочий Российской Федерации в области водных отношений</t>
  </si>
  <si>
    <t>12.1.01.00000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</si>
  <si>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</si>
  <si>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</si>
  <si>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</si>
  <si>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12.0.00.00000</t>
  </si>
  <si>
    <t>Государственная программа "Охрана окружающей среды в Ярославской области"</t>
  </si>
  <si>
    <t>11.7.01.00000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</si>
  <si>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</si>
  <si>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11.7.00.00000</t>
  </si>
  <si>
    <t>Ведомственная целевая программа департамента охраны объектов культурного наследия Ярославской области</t>
  </si>
  <si>
    <t>11.4.А1.00000</t>
  </si>
  <si>
    <t>Региональный проект "Культурная среда"</t>
  </si>
  <si>
    <t>11.4.00.00000</t>
  </si>
  <si>
    <t>11.3.05.00000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</si>
  <si>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</si>
  <si>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11.3.04.00000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</si>
  <si>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</si>
  <si>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11.3.03.00000</t>
  </si>
  <si>
    <t>Формирование приоритетных конкурентоспособных туристских продуктов</t>
  </si>
  <si>
    <t>11.3.01.00000</t>
  </si>
  <si>
    <t>Создание благоприятных условий для развития туризма в Ярославской области</t>
  </si>
  <si>
    <t>11.3.00.00000</t>
  </si>
  <si>
    <t>Областная целевая программа "Развитие туризма и отдыха в Ярославской области"</t>
  </si>
  <si>
    <t>11.1.А1.00000</t>
  </si>
  <si>
    <t>11.1.09.00000</t>
  </si>
  <si>
    <t>Реализация мероприятий по исполнению Указов Президента Российской Федерации в части повышения оплаты труда работников муниципальных  учреждений в сфере культуры</t>
  </si>
  <si>
    <t>11.1.08.00000</t>
  </si>
  <si>
    <t>Формирование конкурентной среды и оценка качества оказываемых услуг в сфере культуры</t>
  </si>
  <si>
    <t>11.1.07.00000</t>
  </si>
  <si>
    <t>Поддержка доступности культурных услуг и реализации права граждан на свободу творчества</t>
  </si>
  <si>
    <t>11.1.06.00000</t>
  </si>
  <si>
    <t>Предоставление театрально-концертных услуг населению</t>
  </si>
  <si>
    <t>11.1.05.00000</t>
  </si>
  <si>
    <t>Поддержка доступа граждан к информационно-библиотечным ресурсам</t>
  </si>
  <si>
    <t>11.1.04.00000</t>
  </si>
  <si>
    <t>Содействие доступу граждан к культурным ценностям</t>
  </si>
  <si>
    <t>11.1.03.00000</t>
  </si>
  <si>
    <t>Содействие реализации права граждан на участие в культурной жизни региона</t>
  </si>
  <si>
    <t>11.1.02.00000</t>
  </si>
  <si>
    <t>Укрепление материально-технической базы муниципальных учреждений культуры Ярославской области</t>
  </si>
  <si>
    <t>11.1.01.00000</t>
  </si>
  <si>
    <t>Предоставление государственных услуг (выполнение работ) в области образования в сфере культуры</t>
  </si>
  <si>
    <t>11.1.00.00000</t>
  </si>
  <si>
    <t>Ведомственная целевая программа департамента культуры Ярославской области</t>
  </si>
  <si>
    <t>11.0.00.00000</t>
  </si>
  <si>
    <t>Государственная программа "Развитие культуры и туризма в Ярославской области"</t>
  </si>
  <si>
    <t>10.6.02.00000</t>
  </si>
  <si>
    <t>Модернизация и оснащение региональной системы оповещения Ярославской области</t>
  </si>
  <si>
    <t>10.6.00.00000</t>
  </si>
  <si>
    <t>Областная целевая программа "Развитие региональной системы оповещения Ярославской области"</t>
  </si>
  <si>
    <t>10.4.07.00000</t>
  </si>
  <si>
    <t>Обеспечение содержания государственного казенного учреждения Ярославской области "Безопасный регион"</t>
  </si>
  <si>
    <t>10.4.05.00000</t>
  </si>
  <si>
    <t>Поддержание в постоянной готовности региональной системы оповещения Ярославской области</t>
  </si>
  <si>
    <t>10.4.04.00000</t>
  </si>
  <si>
    <t>Восполнение запасов имущества гражданской обороны Ярославской области</t>
  </si>
  <si>
    <t>10.4.03.00000</t>
  </si>
  <si>
    <t>Обеспечение хранения запасов имущества гражданской обороны</t>
  </si>
  <si>
    <t>10.4.02.00000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</si>
  <si>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</si>
  <si>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10.4.01.00000</t>
  </si>
  <si>
    <t>Обеспечение деятельности противопожарной и аварийно-спасательной службы</t>
  </si>
  <si>
    <t>10.4.00.00000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</si>
  <si>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</si>
  <si>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10.3.01.00000</t>
  </si>
  <si>
    <t>Создание центров обработки вызовов Системы-112</t>
  </si>
  <si>
    <t>10.3.00.00000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</si>
  <si>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</si>
  <si>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10.2.02.00000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</si>
  <si>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</si>
  <si>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10.2.00.00000</t>
  </si>
  <si>
    <t>Областная целевая программа "Обеспечение безопасности граждан на водных объектах"</t>
  </si>
  <si>
    <t>10.1.04.00000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</si>
  <si>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</si>
  <si>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10.1.02.00000</t>
  </si>
  <si>
    <t>Развитие материально-технической базы противопожарной службы Ярославской области</t>
  </si>
  <si>
    <t>10.1.00.00000</t>
  </si>
  <si>
    <t>Областная целевая программа "Повышение безопасности жизнедеятельности населения"</t>
  </si>
  <si>
    <t>10.0.00.00000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</si>
  <si>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</si>
  <si>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08.6.02.00000</t>
  </si>
  <si>
    <t>Профилактика экстремизма и терроризма</t>
  </si>
  <si>
    <t>08.6.01.00000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</si>
  <si>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</si>
  <si>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08.6.00.00000</t>
  </si>
  <si>
    <t>Областная целевая программа "Профилактика правонарушений в Ярославской области"</t>
  </si>
  <si>
    <t>08.3.03.00000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</si>
  <si>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</si>
  <si>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08.3.01.00000</t>
  </si>
  <si>
    <t>Развитие системы профилактики немедицинского потребления наркотиков</t>
  </si>
  <si>
    <t>08.3.00.00000</t>
  </si>
  <si>
    <t>Областная целевая программа "Комплексные меры противодействия злоупотреблению наркотиками и их незаконному обороту"</t>
  </si>
  <si>
    <t>08.2.02.00000</t>
  </si>
  <si>
    <t>Осуществление комплекса мер по обеспечению безопасности детей в ходе их участия в дорожном движении</t>
  </si>
  <si>
    <t>08.2.01.00000</t>
  </si>
  <si>
    <t>Формирование навыков поведения участников дорожного движения, соблюдение норм и правил дорожного движения</t>
  </si>
  <si>
    <t>08.2.00.00000</t>
  </si>
  <si>
    <t>Областная целевая программа "Повышение безопасности дорожного движения в Ярославской области"</t>
  </si>
  <si>
    <t>08.0.00.00000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</si>
  <si>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</si>
  <si>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07.3.02.00000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</si>
  <si>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</si>
  <si>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07.3.00.00000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</si>
  <si>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</si>
  <si>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07.1.Р3.00000</t>
  </si>
  <si>
    <t>Региональный проект "Старшее поколение"</t>
  </si>
  <si>
    <t>07.1.05.00000</t>
  </si>
  <si>
    <t>Содействие занятости инвалидов</t>
  </si>
  <si>
    <t>07.1.03.00000</t>
  </si>
  <si>
    <t>Обеспечение социальной поддержки безработных граждан</t>
  </si>
  <si>
    <t>07.1.01.00000</t>
  </si>
  <si>
    <t>Содействие занятости населения</t>
  </si>
  <si>
    <t>07.1.00.00000</t>
  </si>
  <si>
    <t>Ведомственная целевая программа "Содействие занятости населения Ярославской области"</t>
  </si>
  <si>
    <t>07.0.00.00000</t>
  </si>
  <si>
    <t>Государственная программа "Содействие занятости населения Ярославской области"</t>
  </si>
  <si>
    <t>06.1.F2.00000</t>
  </si>
  <si>
    <t>Региональный проект "Формирование комфортной городской среды"</t>
  </si>
  <si>
    <t>06.1.00.00000</t>
  </si>
  <si>
    <t>Региональная программа "Создание комфортной городской среды на территории Ярославской области"</t>
  </si>
  <si>
    <t>06.0.00.00000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</si>
  <si>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</si>
  <si>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05.3.02.00000</t>
  </si>
  <si>
    <t>Управление материальными запасами, созданными в целях гражданской обороны</t>
  </si>
  <si>
    <t>05.3.01.00000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</si>
  <si>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</si>
  <si>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05.3.00.00000</t>
  </si>
  <si>
    <t>Ведомственная целевая программа департамента строительства Ярославской области</t>
  </si>
  <si>
    <t>05.2.02.00000</t>
  </si>
  <si>
    <t>Обеспечение устойчивого сокращения непригодного для проживания жилищного фонда</t>
  </si>
  <si>
    <t>05.2.00.00000</t>
  </si>
  <si>
    <t>Региональная адресная программа по переселению граждан из аварийного жилищного фонда Ярославской области</t>
  </si>
  <si>
    <t>05.1.F1.00000</t>
  </si>
  <si>
    <t>Региональный проект "Жилье"</t>
  </si>
  <si>
    <t>05.1.13.00000</t>
  </si>
  <si>
    <t>Улучшение жилищных условий реабилитированных лиц</t>
  </si>
  <si>
    <t>05.1.11.00000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</si>
  <si>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</si>
  <si>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05.1.10.00000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</si>
  <si>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</si>
  <si>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05.1.08.00000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</si>
  <si>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</si>
  <si>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05.1.04.00000</t>
  </si>
  <si>
    <t>Улучшение жилищных условий многодетных семей</t>
  </si>
  <si>
    <t>05.1.03.00000</t>
  </si>
  <si>
    <t>Государственная поддержка молодых семей Ярославской области в приобретении (строительстве) жилья</t>
  </si>
  <si>
    <t>05.1.02.00000</t>
  </si>
  <si>
    <t>Стимулирование программ развития жилищного строительства муниципальных образований Ярославской области</t>
  </si>
  <si>
    <t>05.1.01.00000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</si>
  <si>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</si>
  <si>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05.1.00.00000</t>
  </si>
  <si>
    <t>Региональная программа "Стимулирование развития жилищного строительства на территории Ярославской области"</t>
  </si>
  <si>
    <t>05.0.00.00000</t>
  </si>
  <si>
    <t>Государственная программа "Обеспечение доступным и комфортным жильем населения Ярославской области"</t>
  </si>
  <si>
    <t>04.1.04.00000</t>
  </si>
  <si>
    <t>Формирование условий для развития системы комплексной реабилитации и абилитации инвалидов, в том числе детей-инвалидов, в Ярославской области</t>
  </si>
  <si>
    <t>04.1.00.00000</t>
  </si>
  <si>
    <t>Региональная программа "Доступная среда"</t>
  </si>
  <si>
    <t>04.0.00.00000</t>
  </si>
  <si>
    <t>Государственная программа "Доступная среда в Ярославской области"</t>
  </si>
  <si>
    <t>03.3.03.00000</t>
  </si>
  <si>
    <t>Развитие и обеспечение функционирования системы профилактики безнадзорности, правонарушений несовершеннолетних</t>
  </si>
  <si>
    <t>03.3.02.00000</t>
  </si>
  <si>
    <t>Организация и обеспечение отдыха и оздоровления детей</t>
  </si>
  <si>
    <t>03.3.01.00000</t>
  </si>
  <si>
    <t>Реализация региональной семейной политики и политики в интересах детей</t>
  </si>
  <si>
    <t>03.3.00.00000</t>
  </si>
  <si>
    <t>Областная целевая программа "Семья и дети Ярославии"</t>
  </si>
  <si>
    <t>03.2.Р3.00000</t>
  </si>
  <si>
    <t>03.2.04.00000</t>
  </si>
  <si>
    <t>Оптимизация среды жизнедеятельности пожилых людей, повышение качества социального обслуживания, расширение спектра предоставляемых услуг</t>
  </si>
  <si>
    <t>03.2.00.00000</t>
  </si>
  <si>
    <t>Региональная программа "Социальная поддержка пожилых граждан в Ярославской области"</t>
  </si>
  <si>
    <t>03.1.Р1.00000</t>
  </si>
  <si>
    <t>Региональный проект "Финансовая поддержка семей при рождении детей"</t>
  </si>
  <si>
    <t>03.1.05.00000</t>
  </si>
  <si>
    <t xml:space="preserve"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 </t>
  </si>
  <si>
    <t>03.1.04.00000</t>
  </si>
  <si>
    <t>Содействие организации безопасных условий трудовой деятельности и охраны труда, развитию социального партнерства</t>
  </si>
  <si>
    <t>03.1.03.00000</t>
  </si>
  <si>
    <t>Социальная защита семей с детьми, инвалидов, ветеранов, граждан и детей, оказавшихся в трудной жизненной ситуации</t>
  </si>
  <si>
    <t>03.1.02.00000</t>
  </si>
  <si>
    <t>Предоставление социальных услуг населению Ярославской области на основе соблюдения стандартов и нормативов</t>
  </si>
  <si>
    <t>03.1.01.00000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</si>
  <si>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</si>
  <si>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03.1.00.00000</t>
  </si>
  <si>
    <t>Ведомственная целевая программа "Социальная поддержка населения Ярославской области"</t>
  </si>
  <si>
    <t>03.0.00.00000</t>
  </si>
  <si>
    <t>Государственная программа "Социальная поддержка населения Ярославской области"</t>
  </si>
  <si>
    <t>02.9.Е4.00000</t>
  </si>
  <si>
    <t>Региональный проект "Цифровая образовательная среда"</t>
  </si>
  <si>
    <t>02.9.Е2.00000</t>
  </si>
  <si>
    <t>Региональный проект "Успех каждого ребенка"</t>
  </si>
  <si>
    <t>02.9.01.00000</t>
  </si>
  <si>
    <t>02.9.00.00000</t>
  </si>
  <si>
    <t>Развитие дополнительного образования детей в Ярославской области</t>
  </si>
  <si>
    <t>02.6.06.00000</t>
  </si>
  <si>
    <t>Благоустройство, реставрация и реконструкция воинских захоронений и военно-мемориальных объектов</t>
  </si>
  <si>
    <t>02.6.05.00000</t>
  </si>
  <si>
    <t>Проведение организационных и информационных мероприятий</t>
  </si>
  <si>
    <t>02.6.04.00000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</si>
  <si>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</si>
  <si>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02.6.03.00000</t>
  </si>
  <si>
    <t>Создание условий для дальнейшего развития молодежного патриотического движения в Ярославской области</t>
  </si>
  <si>
    <t>02.6.02.00000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</si>
  <si>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</si>
  <si>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02.6.01.00000</t>
  </si>
  <si>
    <t>Координация деятельности субъектов патриотического воспитания Ярославской области</t>
  </si>
  <si>
    <t>02.6.00.00000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</si>
  <si>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</si>
  <si>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02.5.Е8.00000</t>
  </si>
  <si>
    <t>Региональный проект "Социальная активность"</t>
  </si>
  <si>
    <t>02.5.04.00000</t>
  </si>
  <si>
    <t>Обеспечение условий для предоставления услуг, выполнения работ в сфере молодежной политики</t>
  </si>
  <si>
    <t>02.5.02.00000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</si>
  <si>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</si>
  <si>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02.5.01.00000</t>
  </si>
  <si>
    <t>Обеспечение условий для реализации творческого, научного, интеллектуального потенциала молодежи Ярославской области</t>
  </si>
  <si>
    <t>02.5.00.00000</t>
  </si>
  <si>
    <t>Ведомственная целевая программа "Реализация государственной молодежной политики в Ярославской области"</t>
  </si>
  <si>
    <t>02.4.05.00000</t>
  </si>
  <si>
    <t>Внедрение и тиражирование новых практик эффективной деятельности на основе инноваций в сферах межрегионального и международного сотрудничества</t>
  </si>
  <si>
    <t>02.4.03.00000</t>
  </si>
  <si>
    <t>Развитие кадрового потенциала экономики и социальной сферы Ярославской области</t>
  </si>
  <si>
    <t>02.4.00.00000</t>
  </si>
  <si>
    <t>Областная целевая программа "Повышение эффективности и качества профессионального образования Ярославской области"</t>
  </si>
  <si>
    <t>02.3.01.00000</t>
  </si>
  <si>
    <t>Создание (исходя из прогнозируемой потребности) новых мест в образовательных организациях Ярославской области, введенных путем строительства объектов инфраструктуры общего образования</t>
  </si>
  <si>
    <t>02.3.00.00000</t>
  </si>
  <si>
    <t>02.2.Р2.00000</t>
  </si>
  <si>
    <t>Региональный проект "Содействие занятости женщин - создание условий дошкольного образования для детей в возрасте до трех лет"</t>
  </si>
  <si>
    <t>02.2.01.00000</t>
  </si>
  <si>
    <t>Строительство и реконструкция зданий для реализации образовательной программы дошкольного образования</t>
  </si>
  <si>
    <t>02.2.00.00000</t>
  </si>
  <si>
    <t>Областная целевая программа "Обеспечение доступности дошкольного образования в Ярославской области"</t>
  </si>
  <si>
    <t>02.1.Е4.00000</t>
  </si>
  <si>
    <t>02.1.Е2.00000</t>
  </si>
  <si>
    <t>02.1.04.00000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</si>
  <si>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</si>
  <si>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02.1.03.00000</t>
  </si>
  <si>
    <t>Обеспечение государственной поддержки муниципальных образовательных систем</t>
  </si>
  <si>
    <t>02.1.02.00000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</si>
  <si>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</si>
  <si>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02.1.01.00000</t>
  </si>
  <si>
    <t>Организация предоставления государственных услуг и выполнения работ в сфере образования</t>
  </si>
  <si>
    <t>02.1.00.00000</t>
  </si>
  <si>
    <t>Ведомственная целевая программа департамента образования Ярославской области</t>
  </si>
  <si>
    <t>02.0.00.00000</t>
  </si>
  <si>
    <t>Государственная программа "Развитие образования и молодежная политика в Ярославской области"</t>
  </si>
  <si>
    <t>01.5.N4.00000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</si>
  <si>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</si>
  <si>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01.5.00.00000</t>
  </si>
  <si>
    <t>Региональная программа "Развитие материально-технической базы детских поликлиник и  
детских поликлинических отделений медицинских организаций  Ярославской области"</t>
  </si>
  <si>
    <t>01.4.02.00000</t>
  </si>
  <si>
    <t>Достижение полноты укомплектованности медицинских организаций медицинскими работниками</t>
  </si>
  <si>
    <t>01.4.00.00000</t>
  </si>
  <si>
    <t>Областная целевая программа "Улучшение кадрового обеспечения государственных медицинских организаций Ярославской области"</t>
  </si>
  <si>
    <t>01.3.Р3.00000</t>
  </si>
  <si>
    <t>01.3.N7.00000</t>
  </si>
  <si>
    <t>Региональный проект "Создание единого цифрового контура в здравоохранении на основе единой государственной информационной системы здравоохранения (ЕГИСЗ)"</t>
  </si>
  <si>
    <t>01.3.N3.00000</t>
  </si>
  <si>
    <t>Региональный проект "Борьба с онкологическими заболеваниями"</t>
  </si>
  <si>
    <t>01.3.N2.00000</t>
  </si>
  <si>
    <t>Региональный проект "Борьба с сердечно-сосудистыми заболеваниями"</t>
  </si>
  <si>
    <t>01.3.N1.00000</t>
  </si>
  <si>
    <t>Региональный проект "Развитие системы оказания первичной медико-санитарной помощи"</t>
  </si>
  <si>
    <t>01.3.07.00000</t>
  </si>
  <si>
    <t>Организация обязательного медицинского страхования граждан Российской Федерации</t>
  </si>
  <si>
    <t>01.3.06.00000</t>
  </si>
  <si>
    <t>Информационные технологии и управление развитием отрасли</t>
  </si>
  <si>
    <t>01.3.05.00000</t>
  </si>
  <si>
    <t>Медико-санитарное обеспечение отдельных категорий граждан</t>
  </si>
  <si>
    <t>01.3.04.00000</t>
  </si>
  <si>
    <t>Экспертиза и контрольно-надзорные функции в сфере охраны здоровья</t>
  </si>
  <si>
    <t>01.3.03.00000</t>
  </si>
  <si>
    <t>Развитие кадровых ресурсов в здравоохранении</t>
  </si>
  <si>
    <t>01.3.02.00000</t>
  </si>
  <si>
    <t>Развитие медицинской реабилитации и санаторно-курортного лечения, в том числе детей</t>
  </si>
  <si>
    <t>01.3.01.00000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</si>
  <si>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</si>
  <si>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01.3.00.00000</t>
  </si>
  <si>
    <t>Ведомственная целевая программа департамента здравоохранения и фармации Ярославской области</t>
  </si>
  <si>
    <t>01.1.01.00000</t>
  </si>
  <si>
    <t>Строительство медицинских организаций Ярославской области</t>
  </si>
  <si>
    <t>01.1.00.00000</t>
  </si>
  <si>
    <t>Областная целевая программа "Развитие материально-технической базы медицинских организаций Ярославской области"</t>
  </si>
  <si>
    <t>01.0.00.00000</t>
  </si>
  <si>
    <t>Государственная программа "Развитие здравоохранения в Ярославской области"</t>
  </si>
  <si>
    <t>Наименование</t>
  </si>
  <si>
    <t>Обеспечение бесперебойного функционирования Системы- 12</t>
  </si>
  <si>
    <t>Областная целевая программа "Повышение финансовой грамотности в Ярославской области"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</si>
  <si>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</si>
  <si>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Создание условий для функционирования мобильного технопарка "Кванториум"</t>
  </si>
  <si>
    <t>Код программы</t>
  </si>
  <si>
    <t>02.8.00.00000</t>
  </si>
  <si>
    <t>05.4.00.00000</t>
  </si>
  <si>
    <t>Расселение граждан из аварийного жилищного фонда, находящегося на территории Богоявленского женского монастыря</t>
  </si>
  <si>
    <t>Благоустройство населенных пунктов Ярославской области</t>
  </si>
  <si>
    <t>06.2.00.00000</t>
  </si>
  <si>
    <t>06.3.00.00000</t>
  </si>
  <si>
    <t>08.4.00.00000</t>
  </si>
  <si>
    <t>Ведомственная целевая программа "Обеспечение функционирования государственного казенного учреждения Ярославской области "Безопасный регион"</t>
  </si>
  <si>
    <t>11.8.00.00000</t>
  </si>
  <si>
    <t>Проведение работ по ремонту, реставрации, реконструкции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 по благоустройству территории, ремонту автомобильных дорог в городе Ярославле</t>
  </si>
  <si>
    <t>24.4.00.00000</t>
  </si>
  <si>
    <t>Областная целевая программа "Развитие транспортной системы Ярославской области"</t>
  </si>
  <si>
    <t>29.5.00.00000</t>
  </si>
  <si>
    <t>Обновление материально-технической базы государственных учреждений лесного хозяйства</t>
  </si>
  <si>
    <t>Региональная программа "Создание (исходя из прогнозируемой потребности) новых мест в образовательных организациях Ярославской области"</t>
  </si>
  <si>
    <t>Региональный проект "Современная школа"</t>
  </si>
  <si>
    <t>02.3.E1.00000</t>
  </si>
  <si>
    <t>Благоустройство общественных территорий малых городов и исторических поселений Ярославской области</t>
  </si>
  <si>
    <t>Реализация проектов создания комфортной городской среды в малых городах и исторических поселениях</t>
  </si>
  <si>
    <t>06.3.01.00000</t>
  </si>
  <si>
    <t>07.1.L3.00000</t>
  </si>
  <si>
    <t>Региональная программа "Производительность труда и поддержка занятости в Ярославской области"</t>
  </si>
  <si>
    <t>14.6.04.00000</t>
  </si>
  <si>
    <t>Оказание государственной поддержки государственным предприятиям, осуществляющим деятельность в сфере водоснабжения</t>
  </si>
  <si>
    <t>24.4.04.00000</t>
  </si>
  <si>
    <t>Создание и развитие современной авиационной инфраструктуры аэропорта Туношна</t>
  </si>
  <si>
    <t>25.4.01.00000</t>
  </si>
  <si>
    <t>Увеличение объемов производства и реализации льнопродукции в сельскохозяйственных организациях</t>
  </si>
  <si>
    <t>24.7.00.00000</t>
  </si>
  <si>
    <t>24.7.01.00000</t>
  </si>
  <si>
    <t>24.7.R1.00000</t>
  </si>
  <si>
    <t>39.1.01.00000</t>
  </si>
  <si>
    <t>Изменение принципов формирования органов местного самоуправления</t>
  </si>
  <si>
    <t>Региональная программа "Развитие детского здравоохранения, включая создание современной инфраструктуры оказания медицинской помощи детям в Ярославской области"</t>
  </si>
  <si>
    <t>01.6.00.00000</t>
  </si>
  <si>
    <t>01.6.N4.00000</t>
  </si>
  <si>
    <t>Развитие градостроительной документации в Ярославской области</t>
  </si>
  <si>
    <t>05.1.09.00000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</si>
  <si>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</si>
  <si>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</si>
  <si>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Обустройство пешеходных и игровых зон</t>
  </si>
  <si>
    <t>06.2.01.00000</t>
  </si>
  <si>
    <t>Ремонтные, реставрационные работы, реконструкция (включая комплексные научно-исследовательские работы, археологические наблюдения, разработку проектов) зданий и сооружений, расположенных на территории города Ярославля, работы по благоустройству территории, ремонту автомобильных дорог в городе Ярославле</t>
  </si>
  <si>
    <t>11.8.01.00000</t>
  </si>
  <si>
    <t>Региональная программа капитального ремонта общего имущества в многоквартирных домах Ярославской области на 2014 – 2043 годы</t>
  </si>
  <si>
    <t>14.3.00.00000</t>
  </si>
  <si>
    <t>14.3.01.00000</t>
  </si>
  <si>
    <t>Организация и планирование работ по ликвидации накопленных недоремонтов и вывод капитального ремонта общего имущества многоквартирных домов на нормативный уровень</t>
  </si>
  <si>
    <t>14.4.04.00000</t>
  </si>
  <si>
    <t>Обеспечение бесперебойного предоставления потребителям Ярославской области коммунальных услуг</t>
  </si>
  <si>
    <t>Закупка лицензий на использование клиентского и серверного системного программного обеспечения в органах исполнительной власти и обеспечение его бесперебойного функционирования</t>
  </si>
  <si>
    <t>23.3.11.00000</t>
  </si>
  <si>
    <t>Региональный проект "Цифровое государственное управление"</t>
  </si>
  <si>
    <t>23.5.37.00000</t>
  </si>
  <si>
    <t>23.5.N7.00000</t>
  </si>
  <si>
    <t>38.2.03.00000</t>
  </si>
  <si>
    <t>Осуществление антикоррупционной пропаганды и антикоррупционного просвещения</t>
  </si>
  <si>
    <t>11.4.A3.00000</t>
  </si>
  <si>
    <t>Региональный проект "Цифровая культура"</t>
  </si>
  <si>
    <t>13.1.05.00000</t>
  </si>
  <si>
    <t>Укрепление материально-технической базы отрасли физической культуры и спорта Ярославской области</t>
  </si>
  <si>
    <t>Повышение безопасности перевозок пассажиров автомобильным транспортом</t>
  </si>
  <si>
    <t>24.4.05.00000</t>
  </si>
  <si>
    <t>Региональная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</si>
  <si>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02.1.E3.00000</t>
  </si>
  <si>
    <t>Региональный проект "Поддержка семей, имеющих детей"</t>
  </si>
  <si>
    <t>02.4.E6.00000</t>
  </si>
  <si>
    <t>Региональный проект "Молодые профессионалы (Повышение конкурентоспособности профессионального образования)"</t>
  </si>
  <si>
    <t>06.3.F2.00000</t>
  </si>
  <si>
    <t>11.1.A2.00000</t>
  </si>
  <si>
    <t>Региональный проект "Творческие люди"</t>
  </si>
  <si>
    <t>25.1.I7.00000</t>
  </si>
  <si>
    <t>Региональный проект "Создание системы поддержки фермеров и развитие сельской кооперации в Ярославской области"</t>
  </si>
  <si>
    <t>25.5.07.00000</t>
  </si>
  <si>
    <t>Осуществление отдельных полномочий Российской Федерации в сфере рыболовства и водных биологических ресурсов</t>
  </si>
  <si>
    <t>Приобретение техники для государственных учреждений лесного хозяйства</t>
  </si>
  <si>
    <t>29.5.01.00000</t>
  </si>
  <si>
    <t>01.7.00.00000</t>
  </si>
  <si>
    <t>Региональная целевая программа "Борьба с сердечно-сосудистыми заболеваниями"</t>
  </si>
  <si>
    <t>01.7.N2.00000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</si>
  <si>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</si>
  <si>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01.8.00.00000</t>
  </si>
  <si>
    <t>Региональная целевая программа "Борьба с онкологическими заболеваниями"</t>
  </si>
  <si>
    <t>01.8.N3.00000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</si>
  <si>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</si>
  <si>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37.1.04.00000</t>
  </si>
  <si>
    <t>02.1.05.00000</t>
  </si>
  <si>
    <t>Проведение социально значимых массовых мероприятий в сфере образования</t>
  </si>
  <si>
    <t>12.1.10.00000</t>
  </si>
  <si>
    <t>Создание лесопарковых зеленых поясов на территории Ярославской области</t>
  </si>
  <si>
    <t>23.5.D6.00000</t>
  </si>
  <si>
    <t>24.1.06.00000</t>
  </si>
  <si>
    <t>Приведение в нормативное состояние автомобильных дорог местного значения</t>
  </si>
  <si>
    <t>24.7.R2.00000</t>
  </si>
  <si>
    <t>Региональный проект "Общесистемные меры развития дорожного хозяйства"</t>
  </si>
  <si>
    <t>37.1.D6.00000</t>
  </si>
  <si>
    <t>05.1.14.00000</t>
  </si>
  <si>
    <t>Восстановление прав участников долевого строительства проблемных жилых домов Ярославской области</t>
  </si>
  <si>
    <t>24.6.00.00000</t>
  </si>
  <si>
    <t>Региональная программа "Комплексное развитие транспортной инфраструктуры городской агломерации "Ярославская"</t>
  </si>
  <si>
    <t>24.6.01.00000</t>
  </si>
  <si>
    <t>24.6.R1.00000</t>
  </si>
  <si>
    <t>01.9.00.00000</t>
  </si>
  <si>
    <t>Региональная целевая программа "Развитие системы оказания первичной медико-санитарной помощи"</t>
  </si>
  <si>
    <t>01.9.01.00000</t>
  </si>
  <si>
    <t>Подготовка технической документации для устройства вертолетных площадок</t>
  </si>
  <si>
    <t>01.Б.00.00000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</si>
  <si>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</si>
  <si>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01.Б.02.00000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</si>
  <si>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</si>
  <si>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01.Д.00.00000</t>
  </si>
  <si>
    <t>01.Д.N4.00000</t>
  </si>
  <si>
    <t xml:space="preserve">Региональный проект "Развитие детского здравоохранения, включая создание современной инфраструктуры оказания медицинской помощи детям" 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</si>
  <si>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</si>
  <si>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01.И.00.00000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</si>
  <si>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</si>
  <si>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01.И.N7.00000</t>
  </si>
  <si>
    <t>Региональный проект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 (ЕГИСЗ)"</t>
  </si>
  <si>
    <t>02.7.00.00000</t>
  </si>
  <si>
    <t>Региональная целевая программа "Образование Ярославской области"</t>
  </si>
  <si>
    <t>02.7.01.00000</t>
  </si>
  <si>
    <t>Реализация мероприятий по строительству объектов инфраструктуры дополнительного образования Ярославской области"</t>
  </si>
  <si>
    <t>02.7.E1.00000</t>
  </si>
  <si>
    <t>02.7.E2.00000</t>
  </si>
  <si>
    <t>02.7.E4.00000</t>
  </si>
  <si>
    <t>02.7.E8.00000</t>
  </si>
  <si>
    <t>Региональная целевая программа "Содействие занятости женщин - создание условий дошкольного образования для детей в Ярославской области"</t>
  </si>
  <si>
    <t>Региональный проект "Содействие занятости женщин -создание условий дошкольного образования для детей в возрасте до трех лет"</t>
  </si>
  <si>
    <t>02.8.P2.00000</t>
  </si>
  <si>
    <t>03.4.00.00000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</si>
  <si>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</si>
  <si>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03.4.P1.00000</t>
  </si>
  <si>
    <t>03.4.P3.00000</t>
  </si>
  <si>
    <t>04.2.00.00000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</si>
  <si>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</si>
  <si>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04.2.04.00000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</si>
  <si>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</si>
  <si>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04.2.05.00000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</si>
  <si>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</si>
  <si>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04.2.06.00000</t>
  </si>
  <si>
    <t>Обеспечение социальных гарантий инвалидов</t>
  </si>
  <si>
    <t>04.2.07.00000</t>
  </si>
  <si>
    <t>Создание условия для обеспечения развития инклюзивного образования инвалидов в профессиональных образовательных организациях Ярославской области</t>
  </si>
  <si>
    <t>Региональная целевая программа "Жилье"</t>
  </si>
  <si>
    <t>05.4.F1.00000</t>
  </si>
  <si>
    <t>10.3.05.00000</t>
  </si>
  <si>
    <t>Сопряжение Системы-112 с аппаратно-программным комплексом многоуровневой навигационно-информационной системы мониторинга транспортных средств Министерства РФ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</si>
  <si>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12.4.04.00000</t>
  </si>
  <si>
    <t>12.5.00.00000</t>
  </si>
  <si>
    <t>Региональная целевая программа "Восстановление и экологическая реабилитация водных объектов Ярославской области"</t>
  </si>
  <si>
    <t>12.5.G8.00000</t>
  </si>
  <si>
    <t>Региональный проект "Сохранение уникальных водных объектов на территории Ярославской области"</t>
  </si>
  <si>
    <t>Определение границ зон затопления и подтопления на территории Ярославской области</t>
  </si>
  <si>
    <t>12.6.00.00000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</si>
  <si>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</si>
  <si>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12.6.G1.00000</t>
  </si>
  <si>
    <t>Региональный проект "Чистая страна"</t>
  </si>
  <si>
    <t>12.6.G2.00000</t>
  </si>
  <si>
    <t>13.3.00.00000</t>
  </si>
  <si>
    <t>Региональная целевая программа "Создание условий для занятий физической культурой и спортом в Ярославской области"</t>
  </si>
  <si>
    <t>13.3.P5.00000</t>
  </si>
  <si>
    <t>Региональный проект "Спорт - норма жизни"</t>
  </si>
  <si>
    <t>14.8.00.00000</t>
  </si>
  <si>
    <t>Ведомственная целевая программа департамента государственного жилищного надзора Ярославской области</t>
  </si>
  <si>
    <t>14.8.01.00000</t>
  </si>
  <si>
    <t>Осуществление сопровождения деятельности департамента государственного жилищного надзора Ярославской области</t>
  </si>
  <si>
    <t>16.4.09.00000</t>
  </si>
  <si>
    <t>Содействие развитию промышленного комплекса Ярославской области в части освоения новых рынков сбыта</t>
  </si>
  <si>
    <t>16.5.00.00000</t>
  </si>
  <si>
    <t>Региональная целевая программа "Повышение производительности труда в Ярославской области"</t>
  </si>
  <si>
    <t>16.5.L2.00000</t>
  </si>
  <si>
    <t>Региональный проект "Адресная поддержка повышение производительности труда в Ярославской области"</t>
  </si>
  <si>
    <t>23.3.01.00000</t>
  </si>
  <si>
    <t>Обеспечение функционироваания мультисервисной информационно-телекоммуникационной сети и корпоративной телефонной сетиорганов исполнительной власти Ярославской области</t>
  </si>
  <si>
    <t>23.3.02.00000</t>
  </si>
  <si>
    <t>Обеспечение деятельности подведомственных учреждений</t>
  </si>
  <si>
    <t>23.3.03.00000</t>
  </si>
  <si>
    <t>23.3.04.00000</t>
  </si>
  <si>
    <t>Обеспечение бесперебойного функционирования Системы-112</t>
  </si>
  <si>
    <t>23.3.05.00000</t>
  </si>
  <si>
    <t>23.3.06.00000</t>
  </si>
  <si>
    <t>Обеспечение телекоммуникационными услугами организаций социально-культурной сферы Ярославской области</t>
  </si>
  <si>
    <t>23.3.07.00000</t>
  </si>
  <si>
    <t>Обеспечение безопасности информации органов государственной влачсти Ярославской области</t>
  </si>
  <si>
    <t>Подпрограмма "Развитие информационных технологий в Ярославской области"</t>
  </si>
  <si>
    <t>23.5.01.00000</t>
  </si>
  <si>
    <t>23.5.02.00000</t>
  </si>
  <si>
    <t>Развитие информационных систем, информационно-технологической инфраструктуры и обесечение информационной безопасности органов исполнительной власти Ярославской области</t>
  </si>
  <si>
    <t>23.5.03.00000</t>
  </si>
  <si>
    <t>Автоматизация контрольно-надзорной деятельности органов исполнительной власти Ярославской области</t>
  </si>
  <si>
    <t>25.1.09.00000</t>
  </si>
  <si>
    <t>Развитие отрасли льноводства</t>
  </si>
  <si>
    <t>25.1.10.00000</t>
  </si>
  <si>
    <t>Мелиорация земель сельскохозяйственного назначения</t>
  </si>
  <si>
    <t>25.Б.00.00000</t>
  </si>
  <si>
    <t>25.Б.I7.00000</t>
  </si>
  <si>
    <t>Региональный проект "Создание системы поддержки фермеров и развития сельской кооперации"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</si>
  <si>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</si>
  <si>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Региональная целевая программа "Сохранение лесов Ярославской области"</t>
  </si>
  <si>
    <t>29.6.00.00000</t>
  </si>
  <si>
    <t>29.6.GA.00000</t>
  </si>
  <si>
    <t>34.0.00.00000</t>
  </si>
  <si>
    <t>Государственная программа "Управление земельно-имущественным комплексом Ярославской области"</t>
  </si>
  <si>
    <t>34.1.00.00000</t>
  </si>
  <si>
    <t>Подпрограмма "Управление и распоряжение имуществом и земельными ресурсами Ярославской области"</t>
  </si>
  <si>
    <t>34.1.01.00000</t>
  </si>
  <si>
    <t>Повышение качества управления имуществом на территории Ярославской области, в том числе земельными ресурсами</t>
  </si>
  <si>
    <t>34.1.02.00000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</si>
  <si>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</si>
  <si>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34.2.00.00000</t>
  </si>
  <si>
    <t>34.2.01.00000</t>
  </si>
  <si>
    <t>35.0.00.00000</t>
  </si>
  <si>
    <t>Государственная программа "Развитие контрактной системы в сфере закупок Ярославской области"</t>
  </si>
  <si>
    <t>35.1.00.00000</t>
  </si>
  <si>
    <t>Ведомственная целевая программа департамента государственного заказа Ярославской области</t>
  </si>
  <si>
    <t>35.1.01.00000</t>
  </si>
  <si>
    <t>35.1.02.00000</t>
  </si>
  <si>
    <t>Соблюдение принципа профессионализма  заказчиков контрактной системы в сфере закупок для обеспечения государственных нужд Ярославской области</t>
  </si>
  <si>
    <t>35.1.03.00000</t>
  </si>
  <si>
    <t>38.5.03.00000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</si>
  <si>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</si>
  <si>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39.6.02.00000</t>
  </si>
  <si>
    <t>Поддержка лучших практик инициативного бюджетирования</t>
  </si>
  <si>
    <t>48.0.00.00000</t>
  </si>
  <si>
    <t>Государственная программа "Комплексное развитие сельских территорий в Ярославской области"</t>
  </si>
  <si>
    <t>48.1.00.00000</t>
  </si>
  <si>
    <t>Подпрограмма "Развитие сельских территорий в Ярославской области"</t>
  </si>
  <si>
    <t>48.1.01.00000</t>
  </si>
  <si>
    <t>48.1.02.00000</t>
  </si>
  <si>
    <t>Создание и развитие инженерной инфраструктуры на сельских территориях</t>
  </si>
  <si>
    <t>48.1.03.00000</t>
  </si>
  <si>
    <t>Благоустройство сельских территорий</t>
  </si>
  <si>
    <t>48.1.04.00000</t>
  </si>
  <si>
    <t>Развитие транспортной инфраструктуры сельских территорий</t>
  </si>
  <si>
    <t>01.1.03.00000</t>
  </si>
  <si>
    <t>Приобретение объектов недвижимого имущества</t>
  </si>
  <si>
    <t>02.7.E3.00000</t>
  </si>
  <si>
    <t>02.8.01.00000</t>
  </si>
  <si>
    <t>05.5.00.00000</t>
  </si>
  <si>
    <t>Подпрограмма "Восстановление прав участников долевого строительства проблемных жилых домов Ярославской области"</t>
  </si>
  <si>
    <t>05.5.01.00000</t>
  </si>
  <si>
    <t>Содействие восстановлению прав участников долевого строительства проблемных жилых домов Ярославской области</t>
  </si>
  <si>
    <t>07.6.00.00000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</si>
  <si>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</si>
  <si>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07.6.L3.00000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</si>
  <si>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</si>
  <si>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11.3.02.00000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</si>
  <si>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</si>
  <si>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11.4.А2.00000</t>
  </si>
  <si>
    <t>15.1.06.00000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</si>
  <si>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</si>
  <si>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16.4.02.00000</t>
  </si>
  <si>
    <t>Содействие кадровому обеспечению промышленного комплекса Ярославской области, повышению престижа рабочих и инженерных специальностей</t>
  </si>
  <si>
    <t>23.7.00.00000</t>
  </si>
  <si>
    <t>Региональная целевая программа "Цифровая экономика Ярославской области"</t>
  </si>
  <si>
    <t>23.7.D6.00000</t>
  </si>
  <si>
    <t>25.7.06.00000</t>
  </si>
  <si>
    <t>Выделение и идентификация вируса висна-маеди у овец</t>
  </si>
  <si>
    <t>План 2019 (от 24.12.2018)</t>
  </si>
  <si>
    <t>Создание условий для обеспечения доступным и комфортным жильем сельского населения</t>
  </si>
  <si>
    <t>Расходы областного бюджета на 2020 год по программам и направлениям (руб.)</t>
  </si>
  <si>
    <t>39.8.00.00000</t>
  </si>
  <si>
    <t>Обеспечение информационного взаимодействия с органами местного самоуправления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</si>
  <si>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</si>
  <si>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</si>
  <si>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Исполнение обязательств по строительству и реконструкции зданий образовательных организаций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</si>
  <si>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</si>
  <si>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Осуществление контрольно-надзорной деятельности</t>
  </si>
  <si>
    <t>14.8.02.00000</t>
  </si>
  <si>
    <t>План 2020 (от 05.03.2020)</t>
  </si>
  <si>
    <t>∆</t>
  </si>
  <si>
    <t>Проект изменений (от 08.04.2020)</t>
  </si>
  <si>
    <t>02.7.E6.00000</t>
  </si>
  <si>
    <t>Региональный проект "Молодые профессионалы "</t>
  </si>
  <si>
    <t>Региональная целевая программа "Развитие культуры и искусства в Ярославской области"</t>
  </si>
  <si>
    <t>23.5.04.00000</t>
  </si>
  <si>
    <t>Координация информатизации деятельности органов исполнительной власти Ярославской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</si>
</sst>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_ ;[Red]\-#,##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b/>
      <sz val="13.5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1" xfId="1" applyBorder="1" applyProtection="1">
      <protection hidden="1"/>
    </xf>
    <xf numFmtId="0" fontId="1" fillId="0" borderId="1" xfId="1" applyFont="1" applyBorder="1" applyProtection="1">
      <protection hidden="1"/>
    </xf>
    <xf numFmtId="0" fontId="1" fillId="0" borderId="0" xfId="1" applyFont="1"/>
    <xf numFmtId="0" fontId="3" fillId="0" borderId="1" xfId="1" applyFont="1" applyBorder="1" applyProtection="1">
      <protection hidden="1"/>
    </xf>
    <xf numFmtId="0" fontId="3" fillId="0" borderId="0" xfId="1" applyFont="1"/>
    <xf numFmtId="0" fontId="4" fillId="0" borderId="0" xfId="1" applyFont="1" applyFill="1" applyProtection="1"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top" wrapText="1"/>
      <protection hidden="1"/>
    </xf>
    <xf numFmtId="0" fontId="6" fillId="0" borderId="2" xfId="1" applyNumberFormat="1" applyFont="1" applyFill="1" applyBorder="1" applyAlignment="1" applyProtection="1">
      <alignment horizontal="left" vertical="top" wrapText="1"/>
      <protection hidden="1"/>
    </xf>
    <xf numFmtId="0" fontId="4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2" xfId="1" applyNumberFormat="1" applyFont="1" applyFill="1" applyBorder="1" applyAlignment="1" applyProtection="1">
      <alignment vertical="top"/>
      <protection hidden="1"/>
    </xf>
    <xf numFmtId="0" fontId="4" fillId="0" borderId="0" xfId="1" applyFont="1" applyFill="1"/>
    <xf numFmtId="0" fontId="8" fillId="0" borderId="0" xfId="1" applyFont="1" applyFill="1" applyProtection="1">
      <protection hidden="1"/>
    </xf>
    <xf numFmtId="0" fontId="8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left" vertical="top" wrapText="1"/>
      <protection hidden="1"/>
    </xf>
    <xf numFmtId="0" fontId="10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 wrapText="1"/>
      <protection hidden="1"/>
    </xf>
    <xf numFmtId="0" fontId="8" fillId="0" borderId="2" xfId="1" applyNumberFormat="1" applyFont="1" applyFill="1" applyBorder="1" applyAlignment="1" applyProtection="1">
      <alignment horizontal="left" vertical="top"/>
      <protection hidden="1"/>
    </xf>
    <xf numFmtId="3" fontId="8" fillId="0" borderId="2" xfId="1" applyNumberFormat="1" applyFont="1" applyFill="1" applyBorder="1" applyAlignment="1" applyProtection="1">
      <alignment horizontal="left" vertical="top"/>
      <protection hidden="1"/>
    </xf>
    <xf numFmtId="0" fontId="8" fillId="0" borderId="0" xfId="1" applyFont="1" applyFill="1"/>
    <xf numFmtId="164" fontId="9" fillId="0" borderId="2" xfId="1" applyNumberFormat="1" applyFont="1" applyFill="1" applyBorder="1" applyAlignment="1" applyProtection="1">
      <alignment horizontal="right" vertical="top"/>
      <protection hidden="1"/>
    </xf>
    <xf numFmtId="164" fontId="10" fillId="0" borderId="2" xfId="1" applyNumberFormat="1" applyFont="1" applyFill="1" applyBorder="1" applyAlignment="1" applyProtection="1">
      <alignment horizontal="right" vertical="top"/>
      <protection hidden="1"/>
    </xf>
    <xf numFmtId="164" fontId="8" fillId="0" borderId="2" xfId="1" applyNumberFormat="1" applyFont="1" applyFill="1" applyBorder="1" applyAlignment="1" applyProtection="1">
      <alignment horizontal="right" vertical="top"/>
      <protection hidden="1"/>
    </xf>
    <xf numFmtId="164" fontId="11" fillId="0" borderId="2" xfId="1" applyNumberFormat="1" applyFont="1" applyFill="1" applyBorder="1" applyAlignment="1" applyProtection="1">
      <alignment horizontal="right" vertical="top"/>
      <protection hidden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3" fontId="5" fillId="0" borderId="3" xfId="1" applyNumberFormat="1" applyFont="1" applyFill="1" applyBorder="1" applyAlignment="1" applyProtection="1">
      <alignment horizontal="right" vertical="top"/>
      <protection hidden="1"/>
    </xf>
    <xf numFmtId="3" fontId="6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top"/>
      <protection hidden="1"/>
    </xf>
    <xf numFmtId="3" fontId="4" fillId="0" borderId="3" xfId="1" applyNumberFormat="1" applyFont="1" applyFill="1" applyBorder="1" applyAlignment="1" applyProtection="1">
      <alignment horizontal="right" vertical="center"/>
      <protection hidden="1"/>
    </xf>
    <xf numFmtId="3" fontId="7" fillId="0" borderId="3" xfId="1" applyNumberFormat="1" applyFont="1" applyFill="1" applyBorder="1" applyAlignment="1" applyProtection="1">
      <alignment horizontal="right" vertical="top"/>
      <protection hidden="1"/>
    </xf>
    <xf numFmtId="0" fontId="18" fillId="0" borderId="0" xfId="0" applyFont="1" applyAlignment="1">
      <alignment vertical="top" wrapText="1"/>
    </xf>
    <xf numFmtId="0" fontId="19" fillId="0" borderId="4" xfId="0" applyFont="1" applyBorder="1" applyAlignment="1">
      <alignment vertical="center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wrapText="1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/>
    <xf numFmtId="3" fontId="18" fillId="0" borderId="2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 applyProtection="1">
      <alignment horizontal="center" vertical="center"/>
      <protection hidden="1"/>
    </xf>
    <xf numFmtId="3" fontId="20" fillId="0" borderId="2" xfId="0" applyNumberFormat="1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13" fillId="0" borderId="2" xfId="1" applyNumberFormat="1" applyFont="1" applyFill="1" applyBorder="1" applyAlignment="1" applyProtection="1">
      <alignment horizontal="center" vertical="center"/>
      <protection hidden="1"/>
    </xf>
    <xf numFmtId="3" fontId="22" fillId="0" borderId="2" xfId="0" applyNumberFormat="1" applyFont="1" applyBorder="1" applyAlignment="1">
      <alignment horizontal="center" vertical="center"/>
    </xf>
    <xf numFmtId="0" fontId="12" fillId="0" borderId="0" xfId="1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/>
    <xf numFmtId="0" fontId="20" fillId="0" borderId="0" xfId="0" applyFont="1" applyAlignment="1">
      <alignment wrapText="1"/>
    </xf>
    <xf numFmtId="165" fontId="21" fillId="2" borderId="2" xfId="0" applyNumberFormat="1" applyFont="1" applyFill="1" applyBorder="1" applyAlignment="1">
      <alignment horizontal="center" vertical="center"/>
    </xf>
    <xf numFmtId="165" fontId="20" fillId="2" borderId="2" xfId="0" applyNumberFormat="1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165" fontId="23" fillId="2" borderId="2" xfId="0" applyNumberFormat="1" applyFont="1" applyFill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Border="1" applyAlignment="1">
      <alignment horizontal="center" vertical="center"/>
    </xf>
    <xf numFmtId="165" fontId="2" fillId="0" borderId="2" xfId="1" applyNumberFormat="1" applyFont="1" applyFill="1" applyBorder="1" applyAlignment="1" applyProtection="1">
      <alignment horizontal="center" vertical="center"/>
      <protection hidden="1"/>
    </xf>
    <xf numFmtId="165" fontId="13" fillId="0" borderId="2" xfId="1" applyNumberFormat="1" applyFont="1" applyFill="1" applyBorder="1" applyAlignment="1" applyProtection="1">
      <alignment horizontal="center" vertical="center"/>
      <protection hidden="1"/>
    </xf>
    <xf numFmtId="165" fontId="22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92"/>
  <sheetViews>
    <sheetView showGridLines="0" tabSelected="1" view="pageBreakPreview" topLeftCell="A469" zoomScaleNormal="100" zoomScaleSheetLayoutView="100" workbookViewId="0">
      <selection activeCell="D481" sqref="D481:F481"/>
    </sheetView>
  </sheetViews>
  <sheetFormatPr defaultRowHeight="15" x14ac:dyDescent="0.25"/>
  <cols>
    <col min="1" max="1" width="13.5703125" style="23" customWidth="1"/>
    <col min="2" max="2" width="68.5703125" style="15" customWidth="1"/>
    <col min="3" max="3" width="14.7109375" style="15" hidden="1" customWidth="1"/>
    <col min="4" max="4" width="16.140625" style="15" customWidth="1"/>
    <col min="5" max="5" width="17.5703125" style="15" customWidth="1"/>
    <col min="6" max="6" width="15.42578125" style="15" customWidth="1"/>
    <col min="7" max="7" width="17.28515625" style="15" hidden="1" customWidth="1"/>
    <col min="8" max="8" width="0.140625" style="1" customWidth="1"/>
    <col min="9" max="9" width="9.140625" style="1" customWidth="1"/>
    <col min="10" max="16384" width="9.140625" style="1"/>
  </cols>
  <sheetData>
    <row r="1" spans="1:8" ht="9" customHeight="1" x14ac:dyDescent="0.25">
      <c r="A1" s="16"/>
      <c r="B1" s="9"/>
      <c r="C1" s="9"/>
      <c r="D1" s="9"/>
      <c r="E1" s="9"/>
      <c r="F1" s="9"/>
      <c r="G1" s="9"/>
      <c r="H1" s="2"/>
    </row>
    <row r="2" spans="1:8" ht="33" customHeight="1" x14ac:dyDescent="0.25">
      <c r="A2" s="51" t="s">
        <v>923</v>
      </c>
      <c r="B2" s="51"/>
      <c r="C2" s="51"/>
      <c r="D2" s="51"/>
      <c r="E2" s="51"/>
      <c r="F2" s="51"/>
      <c r="G2" s="51"/>
      <c r="H2" s="3"/>
    </row>
    <row r="3" spans="1:8" ht="4.5" customHeight="1" x14ac:dyDescent="0.25">
      <c r="A3" s="16"/>
      <c r="B3" s="9"/>
      <c r="C3" s="9"/>
      <c r="D3" s="9"/>
      <c r="E3" s="9"/>
      <c r="F3" s="9"/>
      <c r="G3" s="9"/>
      <c r="H3" s="2"/>
    </row>
    <row r="4" spans="1:8" ht="44.25" customHeight="1" x14ac:dyDescent="0.2">
      <c r="A4" s="10" t="s">
        <v>662</v>
      </c>
      <c r="B4" s="10" t="s">
        <v>657</v>
      </c>
      <c r="C4" s="17" t="s">
        <v>921</v>
      </c>
      <c r="D4" s="10" t="s">
        <v>932</v>
      </c>
      <c r="E4" s="10" t="s">
        <v>934</v>
      </c>
      <c r="F4" s="10" t="s">
        <v>933</v>
      </c>
      <c r="G4" s="10"/>
      <c r="H4" s="2"/>
    </row>
    <row r="5" spans="1:8" ht="30" customHeight="1" x14ac:dyDescent="0.2">
      <c r="A5" s="18" t="s">
        <v>655</v>
      </c>
      <c r="B5" s="11" t="s">
        <v>656</v>
      </c>
      <c r="C5" s="24">
        <v>10677052.847999999</v>
      </c>
      <c r="D5" s="48">
        <v>12728799703</v>
      </c>
      <c r="E5" s="58">
        <v>13366938385</v>
      </c>
      <c r="F5" s="54">
        <f>F6+F9+F29+F31+F33+F35+F37+F39</f>
        <v>638138682</v>
      </c>
      <c r="G5" s="34"/>
      <c r="H5" s="4"/>
    </row>
    <row r="6" spans="1:8" ht="32.25" customHeight="1" x14ac:dyDescent="0.2">
      <c r="A6" s="19" t="s">
        <v>653</v>
      </c>
      <c r="B6" s="12" t="s">
        <v>654</v>
      </c>
      <c r="C6" s="25">
        <v>450035.21100000001</v>
      </c>
      <c r="D6" s="47">
        <v>434339335</v>
      </c>
      <c r="E6" s="59">
        <v>649924547</v>
      </c>
      <c r="F6" s="55">
        <f t="shared" ref="F6:F68" si="0">E6-D6</f>
        <v>215585212</v>
      </c>
      <c r="G6" s="35"/>
      <c r="H6" s="4"/>
    </row>
    <row r="7" spans="1:8" s="6" customFormat="1" ht="18" customHeight="1" x14ac:dyDescent="0.2">
      <c r="A7" s="20" t="s">
        <v>651</v>
      </c>
      <c r="B7" s="13" t="s">
        <v>652</v>
      </c>
      <c r="C7" s="26">
        <v>450035.21100000001</v>
      </c>
      <c r="D7" s="45">
        <v>434339335</v>
      </c>
      <c r="E7" s="60">
        <v>649924547</v>
      </c>
      <c r="F7" s="56">
        <f t="shared" si="0"/>
        <v>215585212</v>
      </c>
      <c r="G7" s="36"/>
      <c r="H7" s="5"/>
    </row>
    <row r="8" spans="1:8" s="6" customFormat="1" ht="18" customHeight="1" x14ac:dyDescent="0.2">
      <c r="A8" s="20" t="s">
        <v>897</v>
      </c>
      <c r="B8" s="30" t="s">
        <v>898</v>
      </c>
      <c r="C8" s="26"/>
      <c r="D8" s="45"/>
      <c r="E8" s="60"/>
      <c r="F8" s="56">
        <f t="shared" si="0"/>
        <v>0</v>
      </c>
      <c r="G8" s="36"/>
      <c r="H8" s="5"/>
    </row>
    <row r="9" spans="1:8" ht="30.75" customHeight="1" x14ac:dyDescent="0.2">
      <c r="A9" s="19" t="s">
        <v>649</v>
      </c>
      <c r="B9" s="12" t="s">
        <v>650</v>
      </c>
      <c r="C9" s="25">
        <v>10087295.037</v>
      </c>
      <c r="D9" s="47">
        <v>11059599766</v>
      </c>
      <c r="E9" s="59">
        <v>11481173236</v>
      </c>
      <c r="F9" s="55">
        <f t="shared" si="0"/>
        <v>421573470</v>
      </c>
      <c r="G9" s="35"/>
      <c r="H9" s="4"/>
    </row>
    <row r="10" spans="1:8" s="6" customFormat="1" ht="30.75" customHeight="1" x14ac:dyDescent="0.2">
      <c r="A10" s="20" t="s">
        <v>647</v>
      </c>
      <c r="B10" s="13" t="s">
        <v>648</v>
      </c>
      <c r="C10" s="26">
        <v>4710489.2929999996</v>
      </c>
      <c r="D10" s="45">
        <v>5630795153</v>
      </c>
      <c r="E10" s="60">
        <v>6046259213</v>
      </c>
      <c r="F10" s="56">
        <f t="shared" si="0"/>
        <v>415464060</v>
      </c>
      <c r="G10" s="36"/>
      <c r="H10" s="5"/>
    </row>
    <row r="11" spans="1:8" s="6" customFormat="1" ht="30.75" customHeight="1" x14ac:dyDescent="0.2">
      <c r="A11" s="20" t="s">
        <v>645</v>
      </c>
      <c r="B11" s="13" t="s">
        <v>646</v>
      </c>
      <c r="C11" s="26">
        <v>141358.024</v>
      </c>
      <c r="D11" s="45">
        <v>155091935</v>
      </c>
      <c r="E11" s="60">
        <v>140091935</v>
      </c>
      <c r="F11" s="56">
        <f t="shared" si="0"/>
        <v>-15000000</v>
      </c>
      <c r="G11" s="36"/>
      <c r="H11" s="5"/>
    </row>
    <row r="12" spans="1:8" s="6" customFormat="1" ht="16.5" customHeight="1" x14ac:dyDescent="0.2">
      <c r="A12" s="20" t="s">
        <v>643</v>
      </c>
      <c r="B12" s="13" t="s">
        <v>644</v>
      </c>
      <c r="C12" s="26">
        <v>128177.04300000001</v>
      </c>
      <c r="D12" s="45">
        <v>134049333</v>
      </c>
      <c r="E12" s="60">
        <v>140158743</v>
      </c>
      <c r="F12" s="56">
        <f t="shared" si="0"/>
        <v>6109410</v>
      </c>
      <c r="G12" s="36"/>
      <c r="H12" s="5"/>
    </row>
    <row r="13" spans="1:8" s="6" customFormat="1" ht="15.75" customHeight="1" x14ac:dyDescent="0.2">
      <c r="A13" s="20" t="s">
        <v>641</v>
      </c>
      <c r="B13" s="13" t="s">
        <v>642</v>
      </c>
      <c r="C13" s="26">
        <v>102942.224</v>
      </c>
      <c r="D13" s="45">
        <v>131908879</v>
      </c>
      <c r="E13" s="60">
        <v>131908879</v>
      </c>
      <c r="F13" s="56">
        <f t="shared" si="0"/>
        <v>0</v>
      </c>
      <c r="G13" s="36"/>
      <c r="H13" s="5"/>
    </row>
    <row r="14" spans="1:8" s="6" customFormat="1" ht="15.75" customHeight="1" x14ac:dyDescent="0.2">
      <c r="A14" s="20" t="s">
        <v>639</v>
      </c>
      <c r="B14" s="13" t="s">
        <v>640</v>
      </c>
      <c r="C14" s="26">
        <v>36950.160000000003</v>
      </c>
      <c r="D14" s="45">
        <v>38616131</v>
      </c>
      <c r="E14" s="60">
        <v>53616131</v>
      </c>
      <c r="F14" s="56">
        <f t="shared" si="0"/>
        <v>15000000</v>
      </c>
      <c r="G14" s="36"/>
      <c r="H14" s="5"/>
    </row>
    <row r="15" spans="1:8" s="6" customFormat="1" ht="15.75" customHeight="1" x14ac:dyDescent="0.2">
      <c r="A15" s="20" t="s">
        <v>637</v>
      </c>
      <c r="B15" s="13" t="s">
        <v>638</v>
      </c>
      <c r="C15" s="26">
        <v>12755.593000000001</v>
      </c>
      <c r="D15" s="45">
        <v>1168735</v>
      </c>
      <c r="E15" s="60">
        <v>1168735</v>
      </c>
      <c r="F15" s="56">
        <f t="shared" si="0"/>
        <v>0</v>
      </c>
      <c r="G15" s="36"/>
      <c r="H15" s="5"/>
    </row>
    <row r="16" spans="1:8" s="6" customFormat="1" ht="30.75" customHeight="1" x14ac:dyDescent="0.2">
      <c r="A16" s="20" t="s">
        <v>635</v>
      </c>
      <c r="B16" s="13" t="s">
        <v>636</v>
      </c>
      <c r="C16" s="26">
        <v>4400794.4000000004</v>
      </c>
      <c r="D16" s="45">
        <v>4967969600</v>
      </c>
      <c r="E16" s="60">
        <v>4967969600</v>
      </c>
      <c r="F16" s="56">
        <f t="shared" si="0"/>
        <v>0</v>
      </c>
      <c r="G16" s="36"/>
      <c r="H16" s="5"/>
    </row>
    <row r="17" spans="1:8" s="6" customFormat="1" ht="30.75" hidden="1" customHeight="1" x14ac:dyDescent="0.2">
      <c r="A17" s="20" t="s">
        <v>633</v>
      </c>
      <c r="B17" s="13" t="s">
        <v>634</v>
      </c>
      <c r="C17" s="26">
        <v>58930</v>
      </c>
      <c r="D17" s="46">
        <v>0</v>
      </c>
      <c r="E17" s="61">
        <v>0</v>
      </c>
      <c r="F17" s="56">
        <f t="shared" si="0"/>
        <v>0</v>
      </c>
      <c r="G17" s="36"/>
      <c r="H17" s="5"/>
    </row>
    <row r="18" spans="1:8" s="6" customFormat="1" ht="30.75" hidden="1" customHeight="1" x14ac:dyDescent="0.2">
      <c r="A18" s="20" t="s">
        <v>631</v>
      </c>
      <c r="B18" s="13" t="s">
        <v>632</v>
      </c>
      <c r="C18" s="26">
        <v>0</v>
      </c>
      <c r="D18" s="46">
        <v>0</v>
      </c>
      <c r="E18" s="61">
        <v>0</v>
      </c>
      <c r="F18" s="56">
        <f t="shared" si="0"/>
        <v>0</v>
      </c>
      <c r="G18" s="36"/>
      <c r="H18" s="5"/>
    </row>
    <row r="19" spans="1:8" s="6" customFormat="1" ht="15.75" hidden="1" customHeight="1" x14ac:dyDescent="0.2">
      <c r="A19" s="20" t="s">
        <v>629</v>
      </c>
      <c r="B19" s="13" t="s">
        <v>630</v>
      </c>
      <c r="C19" s="26">
        <v>0</v>
      </c>
      <c r="D19" s="46">
        <v>0</v>
      </c>
      <c r="E19" s="61">
        <v>0</v>
      </c>
      <c r="F19" s="56">
        <f t="shared" si="0"/>
        <v>0</v>
      </c>
      <c r="G19" s="36"/>
      <c r="H19" s="5"/>
    </row>
    <row r="20" spans="1:8" s="6" customFormat="1" ht="15.75" hidden="1" customHeight="1" x14ac:dyDescent="0.2">
      <c r="A20" s="20" t="s">
        <v>631</v>
      </c>
      <c r="B20" s="13" t="s">
        <v>632</v>
      </c>
      <c r="C20" s="26">
        <v>101415.4</v>
      </c>
      <c r="D20" s="46">
        <v>0</v>
      </c>
      <c r="E20" s="61">
        <v>0</v>
      </c>
      <c r="F20" s="56">
        <f t="shared" si="0"/>
        <v>0</v>
      </c>
      <c r="G20" s="36"/>
      <c r="H20" s="5"/>
    </row>
    <row r="21" spans="1:8" s="6" customFormat="1" ht="45.75" hidden="1" customHeight="1" x14ac:dyDescent="0.2">
      <c r="A21" s="20" t="s">
        <v>627</v>
      </c>
      <c r="B21" s="13" t="s">
        <v>628</v>
      </c>
      <c r="C21" s="26">
        <v>115134</v>
      </c>
      <c r="D21" s="46">
        <v>0</v>
      </c>
      <c r="E21" s="61">
        <v>0</v>
      </c>
      <c r="F21" s="56">
        <f t="shared" si="0"/>
        <v>0</v>
      </c>
      <c r="G21" s="36"/>
      <c r="H21" s="5"/>
    </row>
    <row r="22" spans="1:8" s="6" customFormat="1" ht="15" hidden="1" customHeight="1" x14ac:dyDescent="0.2">
      <c r="A22" s="20" t="s">
        <v>626</v>
      </c>
      <c r="B22" s="13" t="s">
        <v>474</v>
      </c>
      <c r="C22" s="26">
        <v>7378.8</v>
      </c>
      <c r="D22" s="46">
        <v>0</v>
      </c>
      <c r="E22" s="61">
        <v>0</v>
      </c>
      <c r="F22" s="56">
        <f t="shared" si="0"/>
        <v>0</v>
      </c>
      <c r="G22" s="36"/>
      <c r="H22" s="5"/>
    </row>
    <row r="23" spans="1:8" ht="30.75" hidden="1" customHeight="1" x14ac:dyDescent="0.2">
      <c r="A23" s="19" t="s">
        <v>624</v>
      </c>
      <c r="B23" s="12" t="s">
        <v>625</v>
      </c>
      <c r="C23" s="25">
        <v>29836.400000000001</v>
      </c>
      <c r="D23" s="46">
        <v>0</v>
      </c>
      <c r="E23" s="61">
        <v>0</v>
      </c>
      <c r="F23" s="56">
        <f t="shared" si="0"/>
        <v>0</v>
      </c>
      <c r="G23" s="35"/>
      <c r="H23" s="4"/>
    </row>
    <row r="24" spans="1:8" s="6" customFormat="1" ht="30.75" hidden="1" customHeight="1" x14ac:dyDescent="0.2">
      <c r="A24" s="20" t="s">
        <v>622</v>
      </c>
      <c r="B24" s="13" t="s">
        <v>623</v>
      </c>
      <c r="C24" s="26">
        <v>29836.400000000001</v>
      </c>
      <c r="D24" s="46">
        <v>0</v>
      </c>
      <c r="E24" s="61">
        <v>0</v>
      </c>
      <c r="F24" s="56">
        <f t="shared" si="0"/>
        <v>0</v>
      </c>
      <c r="G24" s="36"/>
      <c r="H24" s="5"/>
    </row>
    <row r="25" spans="1:8" ht="63.75" hidden="1" customHeight="1" x14ac:dyDescent="0.2">
      <c r="A25" s="19" t="s">
        <v>620</v>
      </c>
      <c r="B25" s="12" t="s">
        <v>621</v>
      </c>
      <c r="C25" s="25">
        <v>109886.2</v>
      </c>
      <c r="D25" s="46">
        <v>0</v>
      </c>
      <c r="E25" s="61">
        <v>0</v>
      </c>
      <c r="F25" s="56">
        <f t="shared" si="0"/>
        <v>0</v>
      </c>
      <c r="G25" s="35"/>
      <c r="H25" s="4"/>
    </row>
    <row r="26" spans="1:8" s="6" customFormat="1" ht="47.25" hidden="1" customHeight="1" x14ac:dyDescent="0.2">
      <c r="A26" s="20" t="s">
        <v>618</v>
      </c>
      <c r="B26" s="13" t="s">
        <v>619</v>
      </c>
      <c r="C26" s="26">
        <v>109886.2</v>
      </c>
      <c r="D26" s="46">
        <v>0</v>
      </c>
      <c r="E26" s="61">
        <v>0</v>
      </c>
      <c r="F26" s="56">
        <f t="shared" si="0"/>
        <v>0</v>
      </c>
      <c r="G26" s="36"/>
      <c r="H26" s="5"/>
    </row>
    <row r="27" spans="1:8" s="8" customFormat="1" ht="47.25" hidden="1" customHeight="1" x14ac:dyDescent="0.2">
      <c r="A27" s="19" t="s">
        <v>697</v>
      </c>
      <c r="B27" s="12" t="s">
        <v>696</v>
      </c>
      <c r="C27" s="24"/>
      <c r="D27" s="46">
        <v>0</v>
      </c>
      <c r="E27" s="61">
        <v>0</v>
      </c>
      <c r="F27" s="56">
        <f t="shared" si="0"/>
        <v>0</v>
      </c>
      <c r="G27" s="35"/>
      <c r="H27" s="7"/>
    </row>
    <row r="28" spans="1:8" s="6" customFormat="1" ht="47.25" hidden="1" customHeight="1" x14ac:dyDescent="0.2">
      <c r="A28" s="20" t="s">
        <v>698</v>
      </c>
      <c r="B28" s="13" t="s">
        <v>619</v>
      </c>
      <c r="C28" s="24"/>
      <c r="D28" s="46">
        <v>0</v>
      </c>
      <c r="E28" s="61">
        <v>0</v>
      </c>
      <c r="F28" s="56">
        <f t="shared" si="0"/>
        <v>0</v>
      </c>
      <c r="G28" s="36"/>
      <c r="H28" s="5"/>
    </row>
    <row r="29" spans="1:8" s="6" customFormat="1" ht="32.25" customHeight="1" x14ac:dyDescent="0.2">
      <c r="A29" s="19" t="s">
        <v>740</v>
      </c>
      <c r="B29" s="12" t="s">
        <v>741</v>
      </c>
      <c r="C29" s="24"/>
      <c r="D29" s="47">
        <v>206919042</v>
      </c>
      <c r="E29" s="59">
        <v>207899042</v>
      </c>
      <c r="F29" s="55">
        <f t="shared" si="0"/>
        <v>980000</v>
      </c>
      <c r="G29" s="35"/>
      <c r="H29" s="5"/>
    </row>
    <row r="30" spans="1:8" s="6" customFormat="1" ht="45.75" customHeight="1" x14ac:dyDescent="0.2">
      <c r="A30" s="20" t="s">
        <v>742</v>
      </c>
      <c r="B30" s="13" t="s">
        <v>743</v>
      </c>
      <c r="C30" s="24"/>
      <c r="D30" s="45">
        <v>206919042</v>
      </c>
      <c r="E30" s="59">
        <v>207899042</v>
      </c>
      <c r="F30" s="56">
        <f t="shared" si="0"/>
        <v>980000</v>
      </c>
      <c r="G30" s="36"/>
      <c r="H30" s="5"/>
    </row>
    <row r="31" spans="1:8" s="6" customFormat="1" ht="31.5" customHeight="1" x14ac:dyDescent="0.2">
      <c r="A31" s="19" t="s">
        <v>744</v>
      </c>
      <c r="B31" s="12" t="s">
        <v>745</v>
      </c>
      <c r="C31" s="24"/>
      <c r="D31" s="47">
        <v>475820900</v>
      </c>
      <c r="E31" s="59">
        <v>475820900</v>
      </c>
      <c r="F31" s="55">
        <f t="shared" si="0"/>
        <v>0</v>
      </c>
      <c r="G31" s="35"/>
      <c r="H31" s="5"/>
    </row>
    <row r="32" spans="1:8" s="6" customFormat="1" ht="47.25" customHeight="1" x14ac:dyDescent="0.2">
      <c r="A32" s="20" t="s">
        <v>746</v>
      </c>
      <c r="B32" s="13" t="s">
        <v>747</v>
      </c>
      <c r="C32" s="24"/>
      <c r="D32" s="45">
        <v>475820900</v>
      </c>
      <c r="E32" s="60">
        <v>475820900</v>
      </c>
      <c r="F32" s="56">
        <f t="shared" si="0"/>
        <v>0</v>
      </c>
      <c r="G32" s="36"/>
      <c r="H32" s="5"/>
    </row>
    <row r="33" spans="1:8" s="6" customFormat="1" ht="32.25" customHeight="1" x14ac:dyDescent="0.2">
      <c r="A33" s="19" t="s">
        <v>765</v>
      </c>
      <c r="B33" s="12" t="s">
        <v>766</v>
      </c>
      <c r="C33" s="24"/>
      <c r="D33" s="47">
        <v>3000000</v>
      </c>
      <c r="E33" s="59">
        <v>3000000</v>
      </c>
      <c r="F33" s="55">
        <f t="shared" si="0"/>
        <v>0</v>
      </c>
      <c r="G33" s="36"/>
      <c r="H33" s="5"/>
    </row>
    <row r="34" spans="1:8" s="6" customFormat="1" ht="30.75" customHeight="1" x14ac:dyDescent="0.2">
      <c r="A34" s="20" t="s">
        <v>767</v>
      </c>
      <c r="B34" s="13" t="s">
        <v>768</v>
      </c>
      <c r="C34" s="24"/>
      <c r="D34" s="45">
        <v>3000000</v>
      </c>
      <c r="E34" s="60">
        <v>3000000</v>
      </c>
      <c r="F34" s="56">
        <f t="shared" si="0"/>
        <v>0</v>
      </c>
      <c r="G34" s="36"/>
      <c r="H34" s="5"/>
    </row>
    <row r="35" spans="1:8" s="6" customFormat="1" ht="32.25" customHeight="1" x14ac:dyDescent="0.2">
      <c r="A35" s="19" t="s">
        <v>769</v>
      </c>
      <c r="B35" s="12" t="s">
        <v>770</v>
      </c>
      <c r="C35" s="27"/>
      <c r="D35" s="47">
        <v>48232400</v>
      </c>
      <c r="E35" s="59">
        <v>48232400</v>
      </c>
      <c r="F35" s="55">
        <f t="shared" si="0"/>
        <v>0</v>
      </c>
      <c r="G35" s="36"/>
      <c r="H35" s="5"/>
    </row>
    <row r="36" spans="1:8" s="6" customFormat="1" ht="45.75" customHeight="1" x14ac:dyDescent="0.2">
      <c r="A36" s="20" t="s">
        <v>771</v>
      </c>
      <c r="B36" s="13" t="s">
        <v>772</v>
      </c>
      <c r="C36" s="24"/>
      <c r="D36" s="45">
        <v>48232400</v>
      </c>
      <c r="E36" s="60">
        <v>48232400</v>
      </c>
      <c r="F36" s="56">
        <f t="shared" si="0"/>
        <v>0</v>
      </c>
      <c r="G36" s="36"/>
      <c r="H36" s="5"/>
    </row>
    <row r="37" spans="1:8" s="6" customFormat="1" ht="45.75" customHeight="1" x14ac:dyDescent="0.2">
      <c r="A37" s="19" t="s">
        <v>773</v>
      </c>
      <c r="B37" s="12" t="s">
        <v>776</v>
      </c>
      <c r="C37" s="24"/>
      <c r="D37" s="47">
        <v>112130141</v>
      </c>
      <c r="E37" s="59">
        <v>112130141</v>
      </c>
      <c r="F37" s="55">
        <f t="shared" si="0"/>
        <v>0</v>
      </c>
      <c r="G37" s="36"/>
      <c r="H37" s="5"/>
    </row>
    <row r="38" spans="1:8" s="6" customFormat="1" ht="46.5" customHeight="1" x14ac:dyDescent="0.2">
      <c r="A38" s="20" t="s">
        <v>774</v>
      </c>
      <c r="B38" s="13" t="s">
        <v>775</v>
      </c>
      <c r="C38" s="24"/>
      <c r="D38" s="45">
        <v>112130141</v>
      </c>
      <c r="E38" s="60">
        <v>112130141</v>
      </c>
      <c r="F38" s="56">
        <f t="shared" si="0"/>
        <v>0</v>
      </c>
      <c r="G38" s="36"/>
      <c r="H38" s="5"/>
    </row>
    <row r="39" spans="1:8" s="6" customFormat="1" ht="45.75" customHeight="1" x14ac:dyDescent="0.2">
      <c r="A39" s="19" t="s">
        <v>777</v>
      </c>
      <c r="B39" s="12" t="s">
        <v>778</v>
      </c>
      <c r="C39" s="24"/>
      <c r="D39" s="47">
        <v>388758119</v>
      </c>
      <c r="E39" s="59">
        <v>388758119</v>
      </c>
      <c r="F39" s="55">
        <f t="shared" si="0"/>
        <v>0</v>
      </c>
      <c r="G39" s="36"/>
      <c r="H39" s="5"/>
    </row>
    <row r="40" spans="1:8" s="6" customFormat="1" ht="45.75" customHeight="1" x14ac:dyDescent="0.2">
      <c r="A40" s="20" t="s">
        <v>779</v>
      </c>
      <c r="B40" s="13" t="s">
        <v>780</v>
      </c>
      <c r="C40" s="24"/>
      <c r="D40" s="45">
        <v>388758119</v>
      </c>
      <c r="E40" s="60">
        <v>388758119</v>
      </c>
      <c r="F40" s="56">
        <f t="shared" si="0"/>
        <v>0</v>
      </c>
      <c r="G40" s="36"/>
      <c r="H40" s="5"/>
    </row>
    <row r="41" spans="1:8" ht="31.5" customHeight="1" x14ac:dyDescent="0.2">
      <c r="A41" s="18" t="s">
        <v>616</v>
      </c>
      <c r="B41" s="11" t="s">
        <v>617</v>
      </c>
      <c r="C41" s="24">
        <v>19637107.706</v>
      </c>
      <c r="D41" s="48">
        <v>20982100614</v>
      </c>
      <c r="E41" s="58">
        <v>21219474821</v>
      </c>
      <c r="F41" s="54">
        <f>F42+F61+F66+F73+F82</f>
        <v>237374207</v>
      </c>
      <c r="G41" s="34"/>
      <c r="H41" s="4"/>
    </row>
    <row r="42" spans="1:8" ht="31.5" customHeight="1" x14ac:dyDescent="0.2">
      <c r="A42" s="19" t="s">
        <v>614</v>
      </c>
      <c r="B42" s="12" t="s">
        <v>615</v>
      </c>
      <c r="C42" s="25">
        <v>18221242.076000001</v>
      </c>
      <c r="D42" s="47">
        <v>19364542330</v>
      </c>
      <c r="E42" s="59">
        <v>19561153894</v>
      </c>
      <c r="F42" s="55">
        <f t="shared" si="0"/>
        <v>196611564</v>
      </c>
      <c r="G42" s="35"/>
      <c r="H42" s="4"/>
    </row>
    <row r="43" spans="1:8" s="6" customFormat="1" ht="31.5" customHeight="1" x14ac:dyDescent="0.2">
      <c r="A43" s="20" t="s">
        <v>612</v>
      </c>
      <c r="B43" s="13" t="s">
        <v>613</v>
      </c>
      <c r="C43" s="26">
        <v>3246408.8</v>
      </c>
      <c r="D43" s="45">
        <v>3562184017</v>
      </c>
      <c r="E43" s="60">
        <v>3567768891</v>
      </c>
      <c r="F43" s="56">
        <f t="shared" si="0"/>
        <v>5584874</v>
      </c>
      <c r="G43" s="36"/>
      <c r="H43" s="5"/>
    </row>
    <row r="44" spans="1:8" s="6" customFormat="1" ht="33" customHeight="1" x14ac:dyDescent="0.2">
      <c r="A44" s="20" t="s">
        <v>610</v>
      </c>
      <c r="B44" s="13" t="s">
        <v>611</v>
      </c>
      <c r="C44" s="26">
        <v>14550605.911</v>
      </c>
      <c r="D44" s="45">
        <v>15331380496</v>
      </c>
      <c r="E44" s="60">
        <v>15553754596</v>
      </c>
      <c r="F44" s="56">
        <f t="shared" si="0"/>
        <v>222374100</v>
      </c>
      <c r="G44" s="36"/>
      <c r="H44" s="5"/>
    </row>
    <row r="45" spans="1:8" s="6" customFormat="1" ht="30" x14ac:dyDescent="0.2">
      <c r="A45" s="20" t="s">
        <v>608</v>
      </c>
      <c r="B45" s="13" t="s">
        <v>609</v>
      </c>
      <c r="C45" s="26">
        <v>186505.56</v>
      </c>
      <c r="D45" s="45">
        <v>205463386</v>
      </c>
      <c r="E45" s="60">
        <v>206463386</v>
      </c>
      <c r="F45" s="56">
        <f t="shared" si="0"/>
        <v>1000000</v>
      </c>
      <c r="G45" s="36"/>
      <c r="H45" s="5"/>
    </row>
    <row r="46" spans="1:8" s="6" customFormat="1" ht="45" x14ac:dyDescent="0.2">
      <c r="A46" s="20" t="s">
        <v>606</v>
      </c>
      <c r="B46" s="13" t="s">
        <v>607</v>
      </c>
      <c r="C46" s="26">
        <v>200129</v>
      </c>
      <c r="D46" s="45">
        <v>265514431</v>
      </c>
      <c r="E46" s="60">
        <v>233167021</v>
      </c>
      <c r="F46" s="56">
        <f t="shared" si="0"/>
        <v>-32347410</v>
      </c>
      <c r="G46" s="36"/>
      <c r="H46" s="5"/>
    </row>
    <row r="47" spans="1:8" s="6" customFormat="1" ht="30" hidden="1" x14ac:dyDescent="0.2">
      <c r="A47" s="20" t="s">
        <v>749</v>
      </c>
      <c r="B47" s="13" t="s">
        <v>750</v>
      </c>
      <c r="C47" s="26"/>
      <c r="D47" s="46">
        <v>0</v>
      </c>
      <c r="E47" s="61">
        <v>0</v>
      </c>
      <c r="F47" s="56">
        <f t="shared" si="0"/>
        <v>0</v>
      </c>
      <c r="G47" s="36"/>
      <c r="H47" s="5"/>
    </row>
    <row r="48" spans="1:8" s="6" customFormat="1" ht="15.75" hidden="1" customHeight="1" x14ac:dyDescent="0.2">
      <c r="A48" s="20" t="s">
        <v>605</v>
      </c>
      <c r="B48" s="13" t="s">
        <v>561</v>
      </c>
      <c r="C48" s="26">
        <v>7392.7</v>
      </c>
      <c r="D48" s="46">
        <v>0</v>
      </c>
      <c r="E48" s="61">
        <v>0</v>
      </c>
      <c r="F48" s="56">
        <f t="shared" si="0"/>
        <v>0</v>
      </c>
      <c r="G48" s="36"/>
      <c r="H48" s="5"/>
    </row>
    <row r="49" spans="1:8" s="6" customFormat="1" ht="15.75" hidden="1" customHeight="1" x14ac:dyDescent="0.2">
      <c r="A49" s="21" t="s">
        <v>727</v>
      </c>
      <c r="B49" s="13" t="s">
        <v>728</v>
      </c>
      <c r="C49" s="26"/>
      <c r="D49" s="46">
        <v>0</v>
      </c>
      <c r="E49" s="61">
        <v>0</v>
      </c>
      <c r="F49" s="56">
        <f t="shared" si="0"/>
        <v>0</v>
      </c>
      <c r="G49" s="36"/>
      <c r="H49" s="5"/>
    </row>
    <row r="50" spans="1:8" s="6" customFormat="1" ht="15.75" hidden="1" x14ac:dyDescent="0.2">
      <c r="A50" s="20" t="s">
        <v>604</v>
      </c>
      <c r="B50" s="13" t="s">
        <v>559</v>
      </c>
      <c r="C50" s="26">
        <v>30200.105</v>
      </c>
      <c r="D50" s="46">
        <v>0</v>
      </c>
      <c r="E50" s="61">
        <v>0</v>
      </c>
      <c r="F50" s="56">
        <f t="shared" si="0"/>
        <v>0</v>
      </c>
      <c r="G50" s="36"/>
      <c r="H50" s="5"/>
    </row>
    <row r="51" spans="1:8" ht="31.5" hidden="1" customHeight="1" x14ac:dyDescent="0.2">
      <c r="A51" s="19" t="s">
        <v>602</v>
      </c>
      <c r="B51" s="12" t="s">
        <v>603</v>
      </c>
      <c r="C51" s="25">
        <v>855817.21900000004</v>
      </c>
      <c r="D51" s="46">
        <v>0</v>
      </c>
      <c r="E51" s="61">
        <v>0</v>
      </c>
      <c r="F51" s="56">
        <f t="shared" si="0"/>
        <v>0</v>
      </c>
      <c r="G51" s="35"/>
      <c r="H51" s="4"/>
    </row>
    <row r="52" spans="1:8" s="6" customFormat="1" ht="32.25" hidden="1" customHeight="1" x14ac:dyDescent="0.2">
      <c r="A52" s="20" t="s">
        <v>600</v>
      </c>
      <c r="B52" s="13" t="s">
        <v>601</v>
      </c>
      <c r="C52" s="26">
        <v>207699.70199999999</v>
      </c>
      <c r="D52" s="46">
        <v>0</v>
      </c>
      <c r="E52" s="61">
        <v>0</v>
      </c>
      <c r="F52" s="56">
        <f t="shared" si="0"/>
        <v>0</v>
      </c>
      <c r="G52" s="36"/>
      <c r="H52" s="5"/>
    </row>
    <row r="53" spans="1:8" s="6" customFormat="1" ht="32.25" hidden="1" customHeight="1" x14ac:dyDescent="0.2">
      <c r="A53" s="20" t="s">
        <v>598</v>
      </c>
      <c r="B53" s="13" t="s">
        <v>599</v>
      </c>
      <c r="C53" s="26">
        <v>648117.51699999999</v>
      </c>
      <c r="D53" s="46">
        <v>0</v>
      </c>
      <c r="E53" s="61">
        <v>0</v>
      </c>
      <c r="F53" s="56">
        <f t="shared" si="0"/>
        <v>0</v>
      </c>
      <c r="G53" s="36"/>
      <c r="H53" s="5"/>
    </row>
    <row r="54" spans="1:8" ht="47.25" hidden="1" customHeight="1" x14ac:dyDescent="0.2">
      <c r="A54" s="19" t="s">
        <v>597</v>
      </c>
      <c r="B54" s="12" t="s">
        <v>677</v>
      </c>
      <c r="C54" s="25">
        <v>275717.7</v>
      </c>
      <c r="D54" s="46">
        <v>0</v>
      </c>
      <c r="E54" s="61">
        <v>0</v>
      </c>
      <c r="F54" s="56">
        <f t="shared" si="0"/>
        <v>0</v>
      </c>
      <c r="G54" s="35"/>
      <c r="H54" s="4"/>
    </row>
    <row r="55" spans="1:8" s="6" customFormat="1" ht="46.5" hidden="1" customHeight="1" x14ac:dyDescent="0.2">
      <c r="A55" s="20" t="s">
        <v>595</v>
      </c>
      <c r="B55" s="13" t="s">
        <v>596</v>
      </c>
      <c r="C55" s="26">
        <v>275717.7</v>
      </c>
      <c r="D55" s="46">
        <v>0</v>
      </c>
      <c r="E55" s="61">
        <v>0</v>
      </c>
      <c r="F55" s="56">
        <f t="shared" si="0"/>
        <v>0</v>
      </c>
      <c r="G55" s="36"/>
      <c r="H55" s="5"/>
    </row>
    <row r="56" spans="1:8" s="6" customFormat="1" ht="16.5" hidden="1" customHeight="1" x14ac:dyDescent="0.2">
      <c r="A56" s="20" t="s">
        <v>679</v>
      </c>
      <c r="B56" s="13" t="s">
        <v>678</v>
      </c>
      <c r="C56" s="26"/>
      <c r="D56" s="46">
        <v>0</v>
      </c>
      <c r="E56" s="61">
        <v>0</v>
      </c>
      <c r="F56" s="56">
        <f t="shared" si="0"/>
        <v>0</v>
      </c>
      <c r="G56" s="36"/>
      <c r="H56" s="5"/>
    </row>
    <row r="57" spans="1:8" ht="30.75" hidden="1" customHeight="1" x14ac:dyDescent="0.2">
      <c r="A57" s="19" t="s">
        <v>593</v>
      </c>
      <c r="B57" s="12" t="s">
        <v>594</v>
      </c>
      <c r="C57" s="25">
        <v>23372.957999999999</v>
      </c>
      <c r="D57" s="46">
        <v>0</v>
      </c>
      <c r="E57" s="61">
        <v>0</v>
      </c>
      <c r="F57" s="56">
        <f t="shared" si="0"/>
        <v>0</v>
      </c>
      <c r="G57" s="35"/>
      <c r="H57" s="4"/>
    </row>
    <row r="58" spans="1:8" s="6" customFormat="1" ht="30" hidden="1" x14ac:dyDescent="0.2">
      <c r="A58" s="20" t="s">
        <v>591</v>
      </c>
      <c r="B58" s="13" t="s">
        <v>592</v>
      </c>
      <c r="C58" s="26">
        <v>2672.9580000000001</v>
      </c>
      <c r="D58" s="46">
        <v>0</v>
      </c>
      <c r="E58" s="61">
        <v>0</v>
      </c>
      <c r="F58" s="56">
        <f t="shared" si="0"/>
        <v>0</v>
      </c>
      <c r="G58" s="36"/>
      <c r="H58" s="5"/>
    </row>
    <row r="59" spans="1:8" s="6" customFormat="1" ht="45" hidden="1" x14ac:dyDescent="0.2">
      <c r="A59" s="20" t="s">
        <v>589</v>
      </c>
      <c r="B59" s="13" t="s">
        <v>590</v>
      </c>
      <c r="C59" s="26">
        <v>20700</v>
      </c>
      <c r="D59" s="46">
        <v>0</v>
      </c>
      <c r="E59" s="61">
        <v>0</v>
      </c>
      <c r="F59" s="56">
        <f t="shared" si="0"/>
        <v>0</v>
      </c>
      <c r="G59" s="36"/>
      <c r="H59" s="5"/>
    </row>
    <row r="60" spans="1:8" s="6" customFormat="1" ht="30" hidden="1" x14ac:dyDescent="0.2">
      <c r="A60" s="21" t="s">
        <v>729</v>
      </c>
      <c r="B60" s="13" t="s">
        <v>730</v>
      </c>
      <c r="C60" s="24"/>
      <c r="D60" s="46">
        <v>0</v>
      </c>
      <c r="E60" s="61">
        <v>0</v>
      </c>
      <c r="F60" s="56">
        <f t="shared" si="0"/>
        <v>0</v>
      </c>
      <c r="G60" s="36"/>
      <c r="H60" s="5"/>
    </row>
    <row r="61" spans="1:8" ht="31.5" customHeight="1" x14ac:dyDescent="0.2">
      <c r="A61" s="19" t="s">
        <v>587</v>
      </c>
      <c r="B61" s="12" t="s">
        <v>588</v>
      </c>
      <c r="C61" s="25">
        <v>114380.29700000001</v>
      </c>
      <c r="D61" s="47">
        <v>116640823</v>
      </c>
      <c r="E61" s="59">
        <v>115140823</v>
      </c>
      <c r="F61" s="55">
        <f t="shared" si="0"/>
        <v>-1500000</v>
      </c>
      <c r="G61" s="35"/>
      <c r="H61" s="4"/>
    </row>
    <row r="62" spans="1:8" s="6" customFormat="1" ht="30" hidden="1" x14ac:dyDescent="0.2">
      <c r="A62" s="20" t="s">
        <v>585</v>
      </c>
      <c r="B62" s="13" t="s">
        <v>586</v>
      </c>
      <c r="C62" s="26">
        <v>2250</v>
      </c>
      <c r="D62" s="46">
        <v>0</v>
      </c>
      <c r="E62" s="61">
        <v>0</v>
      </c>
      <c r="F62" s="56">
        <f t="shared" si="0"/>
        <v>0</v>
      </c>
      <c r="G62" s="36"/>
      <c r="H62" s="5"/>
    </row>
    <row r="63" spans="1:8" s="6" customFormat="1" ht="45" x14ac:dyDescent="0.2">
      <c r="A63" s="20" t="s">
        <v>583</v>
      </c>
      <c r="B63" s="13" t="s">
        <v>584</v>
      </c>
      <c r="C63" s="26">
        <v>4600</v>
      </c>
      <c r="D63" s="45">
        <v>3500000</v>
      </c>
      <c r="E63" s="60">
        <v>3500000</v>
      </c>
      <c r="F63" s="56">
        <f t="shared" si="0"/>
        <v>0</v>
      </c>
      <c r="G63" s="36"/>
      <c r="H63" s="5"/>
    </row>
    <row r="64" spans="1:8" s="6" customFormat="1" ht="32.25" customHeight="1" x14ac:dyDescent="0.2">
      <c r="A64" s="20" t="s">
        <v>581</v>
      </c>
      <c r="B64" s="13" t="s">
        <v>582</v>
      </c>
      <c r="C64" s="26">
        <v>101095.505</v>
      </c>
      <c r="D64" s="45">
        <v>113140823</v>
      </c>
      <c r="E64" s="59">
        <v>111640823</v>
      </c>
      <c r="F64" s="56">
        <f t="shared" si="0"/>
        <v>-1500000</v>
      </c>
      <c r="G64" s="36"/>
      <c r="H64" s="5"/>
    </row>
    <row r="65" spans="1:8" s="6" customFormat="1" ht="15.75" hidden="1" customHeight="1" x14ac:dyDescent="0.2">
      <c r="A65" s="20" t="s">
        <v>579</v>
      </c>
      <c r="B65" s="13" t="s">
        <v>580</v>
      </c>
      <c r="C65" s="26">
        <v>6434.7920000000004</v>
      </c>
      <c r="D65" s="46">
        <v>0</v>
      </c>
      <c r="E65" s="61">
        <v>0</v>
      </c>
      <c r="F65" s="56">
        <f t="shared" si="0"/>
        <v>0</v>
      </c>
      <c r="G65" s="36"/>
      <c r="H65" s="5"/>
    </row>
    <row r="66" spans="1:8" ht="46.5" customHeight="1" x14ac:dyDescent="0.2">
      <c r="A66" s="19" t="s">
        <v>577</v>
      </c>
      <c r="B66" s="12" t="s">
        <v>578</v>
      </c>
      <c r="C66" s="25">
        <v>33753.800000000003</v>
      </c>
      <c r="D66" s="47">
        <v>16956336</v>
      </c>
      <c r="E66" s="59">
        <v>15636336</v>
      </c>
      <c r="F66" s="55">
        <f t="shared" si="0"/>
        <v>-1320000</v>
      </c>
      <c r="G66" s="35"/>
      <c r="H66" s="4"/>
    </row>
    <row r="67" spans="1:8" s="6" customFormat="1" ht="31.5" customHeight="1" x14ac:dyDescent="0.2">
      <c r="A67" s="20" t="s">
        <v>575</v>
      </c>
      <c r="B67" s="13" t="s">
        <v>576</v>
      </c>
      <c r="C67" s="26">
        <v>1800</v>
      </c>
      <c r="D67" s="45">
        <v>3000000</v>
      </c>
      <c r="E67" s="60">
        <v>3000000</v>
      </c>
      <c r="F67" s="56">
        <f t="shared" si="0"/>
        <v>0</v>
      </c>
      <c r="G67" s="36"/>
      <c r="H67" s="5"/>
    </row>
    <row r="68" spans="1:8" s="6" customFormat="1" ht="31.5" customHeight="1" x14ac:dyDescent="0.2">
      <c r="A68" s="20" t="s">
        <v>573</v>
      </c>
      <c r="B68" s="13" t="s">
        <v>574</v>
      </c>
      <c r="C68" s="26">
        <v>1450</v>
      </c>
      <c r="D68" s="45">
        <v>1450000</v>
      </c>
      <c r="E68" s="59">
        <v>130000</v>
      </c>
      <c r="F68" s="56">
        <f t="shared" si="0"/>
        <v>-1320000</v>
      </c>
      <c r="G68" s="36"/>
      <c r="H68" s="5"/>
    </row>
    <row r="69" spans="1:8" s="6" customFormat="1" ht="31.5" customHeight="1" x14ac:dyDescent="0.2">
      <c r="A69" s="20" t="s">
        <v>571</v>
      </c>
      <c r="B69" s="13" t="s">
        <v>572</v>
      </c>
      <c r="C69" s="26">
        <v>6770</v>
      </c>
      <c r="D69" s="45">
        <v>6470000</v>
      </c>
      <c r="E69" s="59">
        <v>6650000</v>
      </c>
      <c r="F69" s="56">
        <f t="shared" ref="F69:F133" si="1">E69-D69</f>
        <v>180000</v>
      </c>
      <c r="G69" s="36"/>
      <c r="H69" s="5"/>
    </row>
    <row r="70" spans="1:8" s="6" customFormat="1" ht="31.5" customHeight="1" x14ac:dyDescent="0.2">
      <c r="A70" s="20" t="s">
        <v>569</v>
      </c>
      <c r="B70" s="13" t="s">
        <v>570</v>
      </c>
      <c r="C70" s="26">
        <v>290</v>
      </c>
      <c r="D70" s="45">
        <v>290000</v>
      </c>
      <c r="E70" s="59">
        <v>290000</v>
      </c>
      <c r="F70" s="56">
        <f t="shared" si="1"/>
        <v>0</v>
      </c>
      <c r="G70" s="36"/>
      <c r="H70" s="5"/>
    </row>
    <row r="71" spans="1:8" s="6" customFormat="1" ht="15.75" customHeight="1" x14ac:dyDescent="0.2">
      <c r="A71" s="20" t="s">
        <v>567</v>
      </c>
      <c r="B71" s="13" t="s">
        <v>568</v>
      </c>
      <c r="C71" s="26">
        <v>3443.8</v>
      </c>
      <c r="D71" s="45">
        <v>3743800</v>
      </c>
      <c r="E71" s="59">
        <v>3563800</v>
      </c>
      <c r="F71" s="56">
        <f t="shared" si="1"/>
        <v>-180000</v>
      </c>
      <c r="G71" s="36"/>
      <c r="H71" s="5"/>
    </row>
    <row r="72" spans="1:8" s="6" customFormat="1" ht="31.5" customHeight="1" x14ac:dyDescent="0.2">
      <c r="A72" s="20" t="s">
        <v>565</v>
      </c>
      <c r="B72" s="13" t="s">
        <v>566</v>
      </c>
      <c r="C72" s="26">
        <v>20000</v>
      </c>
      <c r="D72" s="45">
        <v>2002536</v>
      </c>
      <c r="E72" s="60">
        <v>2002536</v>
      </c>
      <c r="F72" s="56">
        <f t="shared" si="1"/>
        <v>0</v>
      </c>
      <c r="G72" s="36"/>
      <c r="H72" s="5"/>
    </row>
    <row r="73" spans="1:8" s="6" customFormat="1" ht="31.5" customHeight="1" thickBot="1" x14ac:dyDescent="0.25">
      <c r="A73" s="19" t="s">
        <v>781</v>
      </c>
      <c r="B73" s="12" t="s">
        <v>782</v>
      </c>
      <c r="C73" s="26"/>
      <c r="D73" s="47">
        <v>752155810</v>
      </c>
      <c r="E73" s="59">
        <v>756455810</v>
      </c>
      <c r="F73" s="55">
        <f t="shared" si="1"/>
        <v>4300000</v>
      </c>
      <c r="G73" s="36"/>
      <c r="H73" s="5"/>
    </row>
    <row r="74" spans="1:8" s="6" customFormat="1" ht="14.25" hidden="1" customHeight="1" thickBot="1" x14ac:dyDescent="0.25">
      <c r="A74" s="20" t="s">
        <v>783</v>
      </c>
      <c r="B74" s="13" t="s">
        <v>784</v>
      </c>
      <c r="C74" s="26"/>
      <c r="D74" s="46">
        <v>0</v>
      </c>
      <c r="E74" s="61">
        <v>0</v>
      </c>
      <c r="F74" s="55">
        <f t="shared" si="1"/>
        <v>0</v>
      </c>
      <c r="G74" s="36"/>
      <c r="H74" s="5"/>
    </row>
    <row r="75" spans="1:8" s="6" customFormat="1" ht="31.5" customHeight="1" thickBot="1" x14ac:dyDescent="0.25">
      <c r="A75" s="28" t="s">
        <v>783</v>
      </c>
      <c r="B75" s="40" t="s">
        <v>928</v>
      </c>
      <c r="C75" s="26"/>
      <c r="D75" s="47">
        <v>1500000</v>
      </c>
      <c r="E75" s="59">
        <v>1500000</v>
      </c>
      <c r="F75" s="55">
        <f t="shared" si="1"/>
        <v>0</v>
      </c>
      <c r="G75" s="36"/>
      <c r="H75" s="5"/>
    </row>
    <row r="76" spans="1:8" s="6" customFormat="1" ht="15.75" customHeight="1" x14ac:dyDescent="0.2">
      <c r="A76" s="20" t="s">
        <v>785</v>
      </c>
      <c r="B76" s="13" t="s">
        <v>678</v>
      </c>
      <c r="C76" s="26"/>
      <c r="D76" s="45">
        <v>432329488</v>
      </c>
      <c r="E76" s="59">
        <v>452329488</v>
      </c>
      <c r="F76" s="56">
        <f t="shared" si="1"/>
        <v>20000000</v>
      </c>
      <c r="G76" s="36"/>
      <c r="H76" s="5"/>
    </row>
    <row r="77" spans="1:8" s="6" customFormat="1" ht="15.75" customHeight="1" x14ac:dyDescent="0.2">
      <c r="A77" s="20" t="s">
        <v>786</v>
      </c>
      <c r="B77" s="13" t="s">
        <v>561</v>
      </c>
      <c r="C77" s="26"/>
      <c r="D77" s="45">
        <v>83965490</v>
      </c>
      <c r="E77" s="59">
        <v>63965490</v>
      </c>
      <c r="F77" s="56">
        <f t="shared" si="1"/>
        <v>-20000000</v>
      </c>
      <c r="G77" s="36"/>
      <c r="H77" s="5"/>
    </row>
    <row r="78" spans="1:8" s="6" customFormat="1" ht="15.75" customHeight="1" x14ac:dyDescent="0.2">
      <c r="A78" s="20" t="s">
        <v>899</v>
      </c>
      <c r="B78" s="30" t="s">
        <v>728</v>
      </c>
      <c r="C78" s="26"/>
      <c r="D78" s="45">
        <v>538750</v>
      </c>
      <c r="E78" s="60">
        <v>538750</v>
      </c>
      <c r="F78" s="56">
        <f t="shared" si="1"/>
        <v>0</v>
      </c>
      <c r="G78" s="36"/>
      <c r="H78" s="5"/>
    </row>
    <row r="79" spans="1:8" s="6" customFormat="1" ht="16.5" customHeight="1" x14ac:dyDescent="0.2">
      <c r="A79" s="20" t="s">
        <v>787</v>
      </c>
      <c r="B79" s="13" t="s">
        <v>559</v>
      </c>
      <c r="C79" s="26"/>
      <c r="D79" s="45">
        <v>221590415</v>
      </c>
      <c r="E79" s="60">
        <v>221590415</v>
      </c>
      <c r="F79" s="56">
        <f t="shared" si="1"/>
        <v>0</v>
      </c>
      <c r="G79" s="36"/>
      <c r="H79" s="5"/>
    </row>
    <row r="80" spans="1:8" s="6" customFormat="1" ht="16.5" customHeight="1" x14ac:dyDescent="0.25">
      <c r="A80" s="20" t="s">
        <v>935</v>
      </c>
      <c r="B80" s="52" t="s">
        <v>936</v>
      </c>
      <c r="C80" s="26"/>
      <c r="D80" s="45">
        <v>0</v>
      </c>
      <c r="E80" s="60">
        <v>4300000</v>
      </c>
      <c r="F80" s="56"/>
      <c r="G80" s="36"/>
      <c r="H80" s="5"/>
    </row>
    <row r="81" spans="1:8" s="6" customFormat="1" ht="15.75" customHeight="1" x14ac:dyDescent="0.2">
      <c r="A81" s="20" t="s">
        <v>788</v>
      </c>
      <c r="B81" s="13" t="s">
        <v>580</v>
      </c>
      <c r="C81" s="26"/>
      <c r="D81" s="45">
        <v>12231667</v>
      </c>
      <c r="E81" s="60">
        <v>12231667</v>
      </c>
      <c r="F81" s="56">
        <f t="shared" si="1"/>
        <v>0</v>
      </c>
      <c r="G81" s="36"/>
      <c r="H81" s="5"/>
    </row>
    <row r="82" spans="1:8" s="6" customFormat="1" ht="45.75" customHeight="1" x14ac:dyDescent="0.2">
      <c r="A82" s="19" t="s">
        <v>663</v>
      </c>
      <c r="B82" s="12" t="s">
        <v>789</v>
      </c>
      <c r="C82" s="28"/>
      <c r="D82" s="47">
        <v>731805315</v>
      </c>
      <c r="E82" s="59">
        <v>771087958</v>
      </c>
      <c r="F82" s="55">
        <f t="shared" si="1"/>
        <v>39282643</v>
      </c>
      <c r="G82" s="35"/>
      <c r="H82" s="5"/>
    </row>
    <row r="83" spans="1:8" s="6" customFormat="1" ht="30.75" customHeight="1" x14ac:dyDescent="0.2">
      <c r="A83" s="20" t="s">
        <v>900</v>
      </c>
      <c r="B83" s="32" t="s">
        <v>601</v>
      </c>
      <c r="C83" s="28"/>
      <c r="D83" s="45">
        <v>63503850</v>
      </c>
      <c r="E83" s="59">
        <v>68327765</v>
      </c>
      <c r="F83" s="56">
        <f t="shared" si="1"/>
        <v>4823915</v>
      </c>
      <c r="G83" s="35"/>
      <c r="H83" s="5"/>
    </row>
    <row r="84" spans="1:8" s="6" customFormat="1" ht="30.75" customHeight="1" x14ac:dyDescent="0.2">
      <c r="A84" s="20" t="s">
        <v>791</v>
      </c>
      <c r="B84" s="13" t="s">
        <v>790</v>
      </c>
      <c r="C84" s="29"/>
      <c r="D84" s="45">
        <v>668301465</v>
      </c>
      <c r="E84" s="59">
        <v>702760193</v>
      </c>
      <c r="F84" s="56">
        <f t="shared" si="1"/>
        <v>34458728</v>
      </c>
      <c r="G84" s="35"/>
      <c r="H84" s="5"/>
    </row>
    <row r="85" spans="1:8" ht="30" hidden="1" x14ac:dyDescent="0.2">
      <c r="A85" s="19" t="s">
        <v>563</v>
      </c>
      <c r="B85" s="12" t="s">
        <v>564</v>
      </c>
      <c r="C85" s="25">
        <v>112823.656</v>
      </c>
      <c r="D85" s="46">
        <v>0</v>
      </c>
      <c r="E85" s="61">
        <v>0</v>
      </c>
      <c r="F85" s="56">
        <f t="shared" si="1"/>
        <v>0</v>
      </c>
      <c r="G85" s="35"/>
      <c r="H85" s="4"/>
    </row>
    <row r="86" spans="1:8" s="6" customFormat="1" ht="30" hidden="1" x14ac:dyDescent="0.2">
      <c r="A86" s="20" t="s">
        <v>562</v>
      </c>
      <c r="B86" s="13" t="s">
        <v>661</v>
      </c>
      <c r="C86" s="26">
        <v>10594.8</v>
      </c>
      <c r="D86" s="46">
        <v>0</v>
      </c>
      <c r="E86" s="61">
        <v>0</v>
      </c>
      <c r="F86" s="56">
        <f t="shared" si="1"/>
        <v>0</v>
      </c>
      <c r="G86" s="36"/>
      <c r="H86" s="5"/>
    </row>
    <row r="87" spans="1:8" s="6" customFormat="1" ht="17.25" hidden="1" customHeight="1" x14ac:dyDescent="0.2">
      <c r="A87" s="20" t="s">
        <v>560</v>
      </c>
      <c r="B87" s="13" t="s">
        <v>561</v>
      </c>
      <c r="C87" s="26">
        <v>89794.271999999997</v>
      </c>
      <c r="D87" s="46">
        <v>0</v>
      </c>
      <c r="E87" s="61">
        <v>0</v>
      </c>
      <c r="F87" s="56">
        <f t="shared" si="1"/>
        <v>0</v>
      </c>
      <c r="G87" s="36"/>
      <c r="H87" s="5"/>
    </row>
    <row r="88" spans="1:8" s="6" customFormat="1" ht="15.75" hidden="1" x14ac:dyDescent="0.2">
      <c r="A88" s="20" t="s">
        <v>558</v>
      </c>
      <c r="B88" s="13" t="s">
        <v>559</v>
      </c>
      <c r="C88" s="26">
        <v>12434.584000000001</v>
      </c>
      <c r="D88" s="46">
        <v>0</v>
      </c>
      <c r="E88" s="61">
        <v>0</v>
      </c>
      <c r="F88" s="56">
        <f t="shared" si="1"/>
        <v>0</v>
      </c>
      <c r="G88" s="36"/>
      <c r="H88" s="5"/>
    </row>
    <row r="89" spans="1:8" ht="31.5" customHeight="1" x14ac:dyDescent="0.2">
      <c r="A89" s="18" t="s">
        <v>556</v>
      </c>
      <c r="B89" s="11" t="s">
        <v>557</v>
      </c>
      <c r="C89" s="24">
        <v>11123156.395</v>
      </c>
      <c r="D89" s="48">
        <v>12080251722</v>
      </c>
      <c r="E89" s="58">
        <v>13045667151</v>
      </c>
      <c r="F89" s="54">
        <f>F90+F100+F104</f>
        <v>965715429</v>
      </c>
      <c r="G89" s="34"/>
      <c r="H89" s="4"/>
    </row>
    <row r="90" spans="1:8" ht="31.5" customHeight="1" x14ac:dyDescent="0.2">
      <c r="A90" s="19" t="s">
        <v>554</v>
      </c>
      <c r="B90" s="12" t="s">
        <v>555</v>
      </c>
      <c r="C90" s="25">
        <v>10904670.592</v>
      </c>
      <c r="D90" s="47">
        <v>9818345698</v>
      </c>
      <c r="E90" s="59">
        <v>10768150551</v>
      </c>
      <c r="F90" s="55">
        <f>F91+F92+F93+F94+F95</f>
        <v>949804853</v>
      </c>
      <c r="G90" s="35"/>
      <c r="H90" s="4"/>
    </row>
    <row r="91" spans="1:8" s="6" customFormat="1" ht="47.25" customHeight="1" x14ac:dyDescent="0.2">
      <c r="A91" s="20" t="s">
        <v>552</v>
      </c>
      <c r="B91" s="13" t="s">
        <v>553</v>
      </c>
      <c r="C91" s="26">
        <v>6142950.6789999995</v>
      </c>
      <c r="D91" s="45">
        <v>6026096611</v>
      </c>
      <c r="E91" s="60">
        <v>6971659864</v>
      </c>
      <c r="F91" s="56">
        <f t="shared" si="1"/>
        <v>945563253</v>
      </c>
      <c r="G91" s="36"/>
      <c r="H91" s="5"/>
    </row>
    <row r="92" spans="1:8" s="6" customFormat="1" ht="31.5" customHeight="1" x14ac:dyDescent="0.2">
      <c r="A92" s="20" t="s">
        <v>550</v>
      </c>
      <c r="B92" s="13" t="s">
        <v>551</v>
      </c>
      <c r="C92" s="26">
        <v>3420740.2680000002</v>
      </c>
      <c r="D92" s="45">
        <v>3663656438</v>
      </c>
      <c r="E92" s="60">
        <v>3665680857</v>
      </c>
      <c r="F92" s="56">
        <f t="shared" si="1"/>
        <v>2024419</v>
      </c>
      <c r="G92" s="36"/>
      <c r="H92" s="5"/>
    </row>
    <row r="93" spans="1:8" s="6" customFormat="1" ht="30.75" customHeight="1" x14ac:dyDescent="0.2">
      <c r="A93" s="20" t="s">
        <v>548</v>
      </c>
      <c r="B93" s="13" t="s">
        <v>549</v>
      </c>
      <c r="C93" s="26">
        <v>115809.345</v>
      </c>
      <c r="D93" s="45">
        <v>119986148</v>
      </c>
      <c r="E93" s="60">
        <v>119994148</v>
      </c>
      <c r="F93" s="56">
        <f t="shared" si="1"/>
        <v>8000</v>
      </c>
      <c r="G93" s="36"/>
      <c r="H93" s="5"/>
    </row>
    <row r="94" spans="1:8" s="6" customFormat="1" ht="31.5" customHeight="1" x14ac:dyDescent="0.2">
      <c r="A94" s="20" t="s">
        <v>546</v>
      </c>
      <c r="B94" s="13" t="s">
        <v>547</v>
      </c>
      <c r="C94" s="26">
        <v>196</v>
      </c>
      <c r="D94" s="45">
        <v>196000</v>
      </c>
      <c r="E94" s="60">
        <v>196000</v>
      </c>
      <c r="F94" s="56">
        <f t="shared" si="1"/>
        <v>0</v>
      </c>
      <c r="G94" s="36"/>
      <c r="H94" s="5"/>
    </row>
    <row r="95" spans="1:8" s="6" customFormat="1" ht="47.25" customHeight="1" x14ac:dyDescent="0.2">
      <c r="A95" s="20" t="s">
        <v>544</v>
      </c>
      <c r="B95" s="13" t="s">
        <v>545</v>
      </c>
      <c r="C95" s="26">
        <v>7321</v>
      </c>
      <c r="D95" s="45">
        <v>8410501</v>
      </c>
      <c r="E95" s="60">
        <v>10619682</v>
      </c>
      <c r="F95" s="56">
        <f t="shared" si="1"/>
        <v>2209181</v>
      </c>
      <c r="G95" s="36"/>
      <c r="H95" s="5"/>
    </row>
    <row r="96" spans="1:8" s="6" customFormat="1" ht="30.75" hidden="1" customHeight="1" x14ac:dyDescent="0.2">
      <c r="A96" s="20" t="s">
        <v>542</v>
      </c>
      <c r="B96" s="13" t="s">
        <v>543</v>
      </c>
      <c r="C96" s="26">
        <v>1217653.3</v>
      </c>
      <c r="D96" s="46">
        <v>0</v>
      </c>
      <c r="E96" s="61">
        <v>0</v>
      </c>
      <c r="F96" s="56">
        <f t="shared" si="1"/>
        <v>0</v>
      </c>
      <c r="G96" s="36"/>
      <c r="H96" s="5"/>
    </row>
    <row r="97" spans="1:8" ht="30.75" hidden="1" customHeight="1" x14ac:dyDescent="0.2">
      <c r="A97" s="19" t="s">
        <v>540</v>
      </c>
      <c r="B97" s="12" t="s">
        <v>541</v>
      </c>
      <c r="C97" s="25">
        <v>29763.9</v>
      </c>
      <c r="D97" s="46">
        <v>0</v>
      </c>
      <c r="E97" s="61">
        <v>0</v>
      </c>
      <c r="F97" s="56">
        <f t="shared" si="1"/>
        <v>0</v>
      </c>
      <c r="G97" s="35"/>
      <c r="H97" s="4"/>
    </row>
    <row r="98" spans="1:8" s="6" customFormat="1" ht="45" hidden="1" x14ac:dyDescent="0.2">
      <c r="A98" s="20" t="s">
        <v>538</v>
      </c>
      <c r="B98" s="13" t="s">
        <v>539</v>
      </c>
      <c r="C98" s="26">
        <v>5693.5</v>
      </c>
      <c r="D98" s="46">
        <v>0</v>
      </c>
      <c r="E98" s="61">
        <v>0</v>
      </c>
      <c r="F98" s="56">
        <f t="shared" si="1"/>
        <v>0</v>
      </c>
      <c r="G98" s="36"/>
      <c r="H98" s="5"/>
    </row>
    <row r="99" spans="1:8" s="6" customFormat="1" ht="15.75" hidden="1" x14ac:dyDescent="0.2">
      <c r="A99" s="20" t="s">
        <v>537</v>
      </c>
      <c r="B99" s="13" t="s">
        <v>474</v>
      </c>
      <c r="C99" s="26">
        <v>24070.400000000001</v>
      </c>
      <c r="D99" s="46">
        <v>0</v>
      </c>
      <c r="E99" s="61">
        <v>0</v>
      </c>
      <c r="F99" s="56">
        <f t="shared" si="1"/>
        <v>0</v>
      </c>
      <c r="G99" s="36"/>
      <c r="H99" s="5"/>
    </row>
    <row r="100" spans="1:8" ht="17.25" customHeight="1" x14ac:dyDescent="0.2">
      <c r="A100" s="19" t="s">
        <v>535</v>
      </c>
      <c r="B100" s="12" t="s">
        <v>536</v>
      </c>
      <c r="C100" s="25">
        <v>188721.90299999999</v>
      </c>
      <c r="D100" s="47">
        <v>191321903</v>
      </c>
      <c r="E100" s="59">
        <v>191321732</v>
      </c>
      <c r="F100" s="55">
        <f t="shared" si="1"/>
        <v>-171</v>
      </c>
      <c r="G100" s="35"/>
      <c r="H100" s="4"/>
    </row>
    <row r="101" spans="1:8" s="6" customFormat="1" ht="16.5" customHeight="1" x14ac:dyDescent="0.2">
      <c r="A101" s="20" t="s">
        <v>533</v>
      </c>
      <c r="B101" s="13" t="s">
        <v>534</v>
      </c>
      <c r="C101" s="26">
        <v>25600.06</v>
      </c>
      <c r="D101" s="45">
        <v>26425060</v>
      </c>
      <c r="E101" s="60">
        <v>28925060</v>
      </c>
      <c r="F101" s="56">
        <f t="shared" si="1"/>
        <v>2500000</v>
      </c>
      <c r="G101" s="36"/>
      <c r="H101" s="5"/>
    </row>
    <row r="102" spans="1:8" s="6" customFormat="1" ht="15.75" customHeight="1" x14ac:dyDescent="0.2">
      <c r="A102" s="20" t="s">
        <v>531</v>
      </c>
      <c r="B102" s="13" t="s">
        <v>532</v>
      </c>
      <c r="C102" s="26">
        <v>162696.84299999999</v>
      </c>
      <c r="D102" s="45">
        <v>164446843</v>
      </c>
      <c r="E102" s="60">
        <v>161946672</v>
      </c>
      <c r="F102" s="56">
        <f t="shared" si="1"/>
        <v>-2500171</v>
      </c>
      <c r="G102" s="36"/>
      <c r="H102" s="5"/>
    </row>
    <row r="103" spans="1:8" s="6" customFormat="1" ht="31.5" customHeight="1" x14ac:dyDescent="0.2">
      <c r="A103" s="20" t="s">
        <v>529</v>
      </c>
      <c r="B103" s="13" t="s">
        <v>530</v>
      </c>
      <c r="C103" s="26">
        <v>425</v>
      </c>
      <c r="D103" s="45">
        <v>450000</v>
      </c>
      <c r="E103" s="60">
        <v>450000</v>
      </c>
      <c r="F103" s="56">
        <f t="shared" si="1"/>
        <v>0</v>
      </c>
      <c r="G103" s="36"/>
      <c r="H103" s="5"/>
    </row>
    <row r="104" spans="1:8" s="6" customFormat="1" ht="45.75" customHeight="1" x14ac:dyDescent="0.2">
      <c r="A104" s="19" t="s">
        <v>792</v>
      </c>
      <c r="B104" s="12" t="s">
        <v>793</v>
      </c>
      <c r="C104" s="26"/>
      <c r="D104" s="47">
        <v>2070284121</v>
      </c>
      <c r="E104" s="59">
        <v>2086194868</v>
      </c>
      <c r="F104" s="55">
        <f t="shared" si="1"/>
        <v>15910747</v>
      </c>
      <c r="G104" s="36"/>
      <c r="H104" s="5"/>
    </row>
    <row r="105" spans="1:8" s="6" customFormat="1" ht="16.5" customHeight="1" x14ac:dyDescent="0.2">
      <c r="A105" s="20" t="s">
        <v>794</v>
      </c>
      <c r="B105" s="13" t="s">
        <v>543</v>
      </c>
      <c r="C105" s="26"/>
      <c r="D105" s="45">
        <v>1958495500</v>
      </c>
      <c r="E105" s="60">
        <v>1969406247</v>
      </c>
      <c r="F105" s="56">
        <f t="shared" si="1"/>
        <v>10910747</v>
      </c>
      <c r="G105" s="36"/>
      <c r="H105" s="5"/>
    </row>
    <row r="106" spans="1:8" s="6" customFormat="1" ht="16.5" customHeight="1" x14ac:dyDescent="0.2">
      <c r="A106" s="20" t="s">
        <v>795</v>
      </c>
      <c r="B106" s="13" t="s">
        <v>474</v>
      </c>
      <c r="C106" s="26"/>
      <c r="D106" s="45">
        <v>111788621</v>
      </c>
      <c r="E106" s="60">
        <v>116788621</v>
      </c>
      <c r="F106" s="56">
        <f t="shared" si="1"/>
        <v>5000000</v>
      </c>
      <c r="G106" s="36"/>
      <c r="H106" s="5"/>
    </row>
    <row r="107" spans="1:8" ht="27.75" customHeight="1" x14ac:dyDescent="0.2">
      <c r="A107" s="18" t="s">
        <v>527</v>
      </c>
      <c r="B107" s="11" t="s">
        <v>528</v>
      </c>
      <c r="C107" s="24">
        <v>12588.8</v>
      </c>
      <c r="D107" s="48">
        <v>36547150</v>
      </c>
      <c r="E107" s="58">
        <v>36547150</v>
      </c>
      <c r="F107" s="54">
        <f t="shared" si="1"/>
        <v>0</v>
      </c>
      <c r="G107" s="34"/>
      <c r="H107" s="4"/>
    </row>
    <row r="108" spans="1:8" ht="15.75" hidden="1" x14ac:dyDescent="0.2">
      <c r="A108" s="19" t="s">
        <v>525</v>
      </c>
      <c r="B108" s="12" t="s">
        <v>526</v>
      </c>
      <c r="C108" s="25">
        <v>12588.8</v>
      </c>
      <c r="D108" s="46">
        <v>0</v>
      </c>
      <c r="E108" s="61">
        <v>0</v>
      </c>
      <c r="F108" s="56">
        <f t="shared" si="1"/>
        <v>0</v>
      </c>
      <c r="G108" s="35"/>
      <c r="H108" s="4"/>
    </row>
    <row r="109" spans="1:8" s="6" customFormat="1" ht="45" hidden="1" x14ac:dyDescent="0.2">
      <c r="A109" s="20" t="s">
        <v>523</v>
      </c>
      <c r="B109" s="13" t="s">
        <v>524</v>
      </c>
      <c r="C109" s="26">
        <v>12588.8</v>
      </c>
      <c r="D109" s="46">
        <v>0</v>
      </c>
      <c r="E109" s="61">
        <v>0</v>
      </c>
      <c r="F109" s="56">
        <f t="shared" si="1"/>
        <v>0</v>
      </c>
      <c r="G109" s="36"/>
      <c r="H109" s="5"/>
    </row>
    <row r="110" spans="1:8" s="6" customFormat="1" ht="47.25" customHeight="1" x14ac:dyDescent="0.2">
      <c r="A110" s="19" t="s">
        <v>796</v>
      </c>
      <c r="B110" s="12" t="s">
        <v>797</v>
      </c>
      <c r="C110" s="26"/>
      <c r="D110" s="47">
        <v>36547150</v>
      </c>
      <c r="E110" s="59">
        <v>36547150</v>
      </c>
      <c r="F110" s="55">
        <f t="shared" si="1"/>
        <v>0</v>
      </c>
      <c r="G110" s="36"/>
      <c r="H110" s="5"/>
    </row>
    <row r="111" spans="1:8" s="6" customFormat="1" ht="45" x14ac:dyDescent="0.2">
      <c r="A111" s="20" t="s">
        <v>798</v>
      </c>
      <c r="B111" s="13" t="s">
        <v>799</v>
      </c>
      <c r="C111" s="26"/>
      <c r="D111" s="45">
        <v>13892300</v>
      </c>
      <c r="E111" s="60">
        <v>13892300</v>
      </c>
      <c r="F111" s="56">
        <f t="shared" si="1"/>
        <v>0</v>
      </c>
      <c r="G111" s="36"/>
      <c r="H111" s="5"/>
    </row>
    <row r="112" spans="1:8" s="6" customFormat="1" ht="45.75" customHeight="1" x14ac:dyDescent="0.2">
      <c r="A112" s="20" t="s">
        <v>800</v>
      </c>
      <c r="B112" s="13" t="s">
        <v>801</v>
      </c>
      <c r="C112" s="26"/>
      <c r="D112" s="45">
        <v>4966800</v>
      </c>
      <c r="E112" s="60">
        <v>4966800</v>
      </c>
      <c r="F112" s="56">
        <f t="shared" si="1"/>
        <v>0</v>
      </c>
      <c r="G112" s="36"/>
      <c r="H112" s="5"/>
    </row>
    <row r="113" spans="1:8" s="6" customFormat="1" ht="15.75" x14ac:dyDescent="0.2">
      <c r="A113" s="20" t="s">
        <v>802</v>
      </c>
      <c r="B113" s="13" t="s">
        <v>803</v>
      </c>
      <c r="C113" s="26"/>
      <c r="D113" s="45">
        <v>8719600</v>
      </c>
      <c r="E113" s="60">
        <v>8719600</v>
      </c>
      <c r="F113" s="56">
        <f t="shared" si="1"/>
        <v>0</v>
      </c>
      <c r="G113" s="36"/>
      <c r="H113" s="5"/>
    </row>
    <row r="114" spans="1:8" s="6" customFormat="1" ht="45" x14ac:dyDescent="0.2">
      <c r="A114" s="20" t="s">
        <v>804</v>
      </c>
      <c r="B114" s="13" t="s">
        <v>805</v>
      </c>
      <c r="C114" s="26"/>
      <c r="D114" s="45">
        <v>8968450</v>
      </c>
      <c r="E114" s="60">
        <v>8968450</v>
      </c>
      <c r="F114" s="56">
        <f t="shared" si="1"/>
        <v>0</v>
      </c>
      <c r="G114" s="36"/>
      <c r="H114" s="5"/>
    </row>
    <row r="115" spans="1:8" ht="31.5" customHeight="1" x14ac:dyDescent="0.2">
      <c r="A115" s="18" t="s">
        <v>521</v>
      </c>
      <c r="B115" s="11" t="s">
        <v>522</v>
      </c>
      <c r="C115" s="24">
        <v>1065450.047</v>
      </c>
      <c r="D115" s="48">
        <v>1978002328</v>
      </c>
      <c r="E115" s="58">
        <v>2006819267</v>
      </c>
      <c r="F115" s="54">
        <f>F116+F129+F132+F136</f>
        <v>28816939</v>
      </c>
      <c r="G115" s="34"/>
      <c r="H115" s="4"/>
    </row>
    <row r="116" spans="1:8" ht="31.5" customHeight="1" x14ac:dyDescent="0.2">
      <c r="A116" s="19" t="s">
        <v>519</v>
      </c>
      <c r="B116" s="12" t="s">
        <v>520</v>
      </c>
      <c r="C116" s="25">
        <v>1003465.197</v>
      </c>
      <c r="D116" s="47">
        <v>678782860</v>
      </c>
      <c r="E116" s="59">
        <v>707599799</v>
      </c>
      <c r="F116" s="55">
        <f>F117+F119+F120+F121+F122+F123+F124+F125+F128</f>
        <v>28816939</v>
      </c>
      <c r="G116" s="35"/>
      <c r="H116" s="4"/>
    </row>
    <row r="117" spans="1:8" s="6" customFormat="1" ht="30" x14ac:dyDescent="0.2">
      <c r="A117" s="20" t="s">
        <v>517</v>
      </c>
      <c r="B117" s="13" t="s">
        <v>518</v>
      </c>
      <c r="C117" s="26">
        <v>32000</v>
      </c>
      <c r="D117" s="45">
        <v>65351983</v>
      </c>
      <c r="E117" s="60">
        <v>65351983</v>
      </c>
      <c r="F117" s="56">
        <f t="shared" si="1"/>
        <v>0</v>
      </c>
      <c r="G117" s="36"/>
      <c r="H117" s="5"/>
    </row>
    <row r="118" spans="1:8" s="6" customFormat="1" ht="30" hidden="1" x14ac:dyDescent="0.2">
      <c r="A118" s="20" t="s">
        <v>515</v>
      </c>
      <c r="B118" s="13" t="s">
        <v>516</v>
      </c>
      <c r="C118" s="26">
        <v>123883.224</v>
      </c>
      <c r="D118" s="46">
        <v>0</v>
      </c>
      <c r="E118" s="61">
        <v>0</v>
      </c>
      <c r="F118" s="56">
        <f t="shared" si="1"/>
        <v>0</v>
      </c>
      <c r="G118" s="36"/>
      <c r="H118" s="5"/>
    </row>
    <row r="119" spans="1:8" s="6" customFormat="1" ht="30" x14ac:dyDescent="0.2">
      <c r="A119" s="20" t="s">
        <v>513</v>
      </c>
      <c r="B119" s="13" t="s">
        <v>514</v>
      </c>
      <c r="C119" s="26">
        <v>71202.600000000006</v>
      </c>
      <c r="D119" s="45">
        <v>132121600</v>
      </c>
      <c r="E119" s="60">
        <v>132121600</v>
      </c>
      <c r="F119" s="56">
        <f t="shared" si="1"/>
        <v>0</v>
      </c>
      <c r="G119" s="36"/>
      <c r="H119" s="5"/>
    </row>
    <row r="120" spans="1:8" s="6" customFormat="1" ht="15.75" x14ac:dyDescent="0.2">
      <c r="A120" s="20" t="s">
        <v>511</v>
      </c>
      <c r="B120" s="13" t="s">
        <v>512</v>
      </c>
      <c r="C120" s="26">
        <v>21600</v>
      </c>
      <c r="D120" s="45">
        <v>21600000</v>
      </c>
      <c r="E120" s="60">
        <v>21600000</v>
      </c>
      <c r="F120" s="56">
        <f t="shared" si="1"/>
        <v>0</v>
      </c>
      <c r="G120" s="36"/>
      <c r="H120" s="5"/>
    </row>
    <row r="121" spans="1:8" s="6" customFormat="1" ht="45" x14ac:dyDescent="0.2">
      <c r="A121" s="20" t="s">
        <v>509</v>
      </c>
      <c r="B121" s="13" t="s">
        <v>510</v>
      </c>
      <c r="C121" s="26">
        <v>408166.07299999997</v>
      </c>
      <c r="D121" s="45">
        <v>397506873</v>
      </c>
      <c r="E121" s="60">
        <v>430620312</v>
      </c>
      <c r="F121" s="56">
        <f t="shared" si="1"/>
        <v>33113439</v>
      </c>
      <c r="G121" s="36"/>
      <c r="H121" s="5"/>
    </row>
    <row r="122" spans="1:8" s="6" customFormat="1" ht="15.75" x14ac:dyDescent="0.2">
      <c r="A122" s="20" t="s">
        <v>700</v>
      </c>
      <c r="B122" s="13" t="s">
        <v>699</v>
      </c>
      <c r="C122" s="26"/>
      <c r="D122" s="45">
        <v>15345812</v>
      </c>
      <c r="E122" s="60">
        <v>11049312</v>
      </c>
      <c r="F122" s="56">
        <f>E122-D122</f>
        <v>-4296500</v>
      </c>
      <c r="G122" s="36"/>
      <c r="H122" s="5"/>
    </row>
    <row r="123" spans="1:8" s="6" customFormat="1" ht="32.25" customHeight="1" x14ac:dyDescent="0.2">
      <c r="A123" s="20" t="s">
        <v>507</v>
      </c>
      <c r="B123" s="13" t="s">
        <v>508</v>
      </c>
      <c r="C123" s="26">
        <v>50322.2</v>
      </c>
      <c r="D123" s="45">
        <v>27254300</v>
      </c>
      <c r="E123" s="60">
        <v>27254300</v>
      </c>
      <c r="F123" s="56">
        <f t="shared" si="1"/>
        <v>0</v>
      </c>
      <c r="G123" s="36"/>
      <c r="H123" s="5"/>
    </row>
    <row r="124" spans="1:8" s="6" customFormat="1" ht="31.5" customHeight="1" x14ac:dyDescent="0.2">
      <c r="A124" s="20" t="s">
        <v>505</v>
      </c>
      <c r="B124" s="13" t="s">
        <v>506</v>
      </c>
      <c r="C124" s="26">
        <v>10200</v>
      </c>
      <c r="D124" s="45">
        <v>6442646</v>
      </c>
      <c r="E124" s="60">
        <v>6442646</v>
      </c>
      <c r="F124" s="56">
        <f t="shared" si="1"/>
        <v>0</v>
      </c>
      <c r="G124" s="36"/>
      <c r="H124" s="5"/>
    </row>
    <row r="125" spans="1:8" s="6" customFormat="1" ht="15.75" x14ac:dyDescent="0.2">
      <c r="A125" s="20" t="s">
        <v>503</v>
      </c>
      <c r="B125" s="13" t="s">
        <v>504</v>
      </c>
      <c r="C125" s="26">
        <v>11000</v>
      </c>
      <c r="D125" s="45">
        <v>10000000</v>
      </c>
      <c r="E125" s="60">
        <v>10000000</v>
      </c>
      <c r="F125" s="56">
        <f t="shared" si="1"/>
        <v>0</v>
      </c>
      <c r="G125" s="36"/>
      <c r="H125" s="5"/>
    </row>
    <row r="126" spans="1:8" s="6" customFormat="1" ht="30" hidden="1" x14ac:dyDescent="0.2">
      <c r="A126" s="20" t="s">
        <v>759</v>
      </c>
      <c r="B126" s="13" t="s">
        <v>760</v>
      </c>
      <c r="C126" s="26"/>
      <c r="D126" s="46">
        <v>0</v>
      </c>
      <c r="E126" s="61">
        <v>0</v>
      </c>
      <c r="F126" s="56">
        <f t="shared" si="1"/>
        <v>0</v>
      </c>
      <c r="G126" s="36"/>
      <c r="H126" s="5"/>
    </row>
    <row r="127" spans="1:8" s="6" customFormat="1" ht="15.75" hidden="1" x14ac:dyDescent="0.2">
      <c r="A127" s="20" t="s">
        <v>501</v>
      </c>
      <c r="B127" s="13" t="s">
        <v>502</v>
      </c>
      <c r="C127" s="26">
        <v>275091.09999999998</v>
      </c>
      <c r="D127" s="46">
        <v>0</v>
      </c>
      <c r="E127" s="61">
        <v>0</v>
      </c>
      <c r="F127" s="56">
        <f t="shared" si="1"/>
        <v>0</v>
      </c>
      <c r="G127" s="36"/>
      <c r="H127" s="5"/>
    </row>
    <row r="128" spans="1:8" s="6" customFormat="1" ht="29.25" customHeight="1" x14ac:dyDescent="0.2">
      <c r="A128" s="41" t="s">
        <v>759</v>
      </c>
      <c r="B128" s="42" t="s">
        <v>929</v>
      </c>
      <c r="C128" s="26"/>
      <c r="D128" s="45">
        <v>3159646</v>
      </c>
      <c r="E128" s="60">
        <v>3159646</v>
      </c>
      <c r="F128" s="56">
        <f t="shared" si="1"/>
        <v>0</v>
      </c>
      <c r="G128" s="36"/>
      <c r="H128" s="5"/>
    </row>
    <row r="129" spans="1:8" ht="31.5" customHeight="1" x14ac:dyDescent="0.2">
      <c r="A129" s="19" t="s">
        <v>499</v>
      </c>
      <c r="B129" s="12" t="s">
        <v>500</v>
      </c>
      <c r="C129" s="25">
        <v>20000</v>
      </c>
      <c r="D129" s="47">
        <v>446020950</v>
      </c>
      <c r="E129" s="59">
        <v>446020950</v>
      </c>
      <c r="F129" s="55">
        <f>E129-D129</f>
        <v>0</v>
      </c>
      <c r="G129" s="35"/>
      <c r="H129" s="4"/>
    </row>
    <row r="130" spans="1:8" s="6" customFormat="1" ht="32.25" hidden="1" customHeight="1" x14ac:dyDescent="0.2">
      <c r="A130" s="20" t="s">
        <v>497</v>
      </c>
      <c r="B130" s="13" t="s">
        <v>498</v>
      </c>
      <c r="C130" s="26">
        <v>20000</v>
      </c>
      <c r="D130" s="46">
        <v>0</v>
      </c>
      <c r="E130" s="61">
        <v>0</v>
      </c>
      <c r="F130" s="56">
        <f t="shared" si="1"/>
        <v>0</v>
      </c>
      <c r="G130" s="36"/>
      <c r="H130" s="5"/>
    </row>
    <row r="131" spans="1:8" s="6" customFormat="1" ht="32.25" customHeight="1" x14ac:dyDescent="0.2">
      <c r="A131" s="20" t="s">
        <v>702</v>
      </c>
      <c r="B131" s="13" t="s">
        <v>701</v>
      </c>
      <c r="C131" s="24"/>
      <c r="D131" s="45">
        <v>446020950</v>
      </c>
      <c r="E131" s="60">
        <v>446020950</v>
      </c>
      <c r="F131" s="56">
        <f t="shared" si="1"/>
        <v>0</v>
      </c>
      <c r="G131" s="36"/>
      <c r="H131" s="5"/>
    </row>
    <row r="132" spans="1:8" ht="30" x14ac:dyDescent="0.2">
      <c r="A132" s="19" t="s">
        <v>495</v>
      </c>
      <c r="B132" s="12" t="s">
        <v>496</v>
      </c>
      <c r="C132" s="25">
        <v>41984.85</v>
      </c>
      <c r="D132" s="47">
        <v>40640805</v>
      </c>
      <c r="E132" s="59">
        <v>40640805</v>
      </c>
      <c r="F132" s="55">
        <f t="shared" si="1"/>
        <v>0</v>
      </c>
      <c r="G132" s="35"/>
      <c r="H132" s="4"/>
    </row>
    <row r="133" spans="1:8" s="6" customFormat="1" ht="45" x14ac:dyDescent="0.2">
      <c r="A133" s="20" t="s">
        <v>493</v>
      </c>
      <c r="B133" s="13" t="s">
        <v>494</v>
      </c>
      <c r="C133" s="26">
        <v>41713.769999999997</v>
      </c>
      <c r="D133" s="45">
        <v>40369725</v>
      </c>
      <c r="E133" s="60">
        <v>40369725</v>
      </c>
      <c r="F133" s="56">
        <f t="shared" si="1"/>
        <v>0</v>
      </c>
      <c r="G133" s="36"/>
      <c r="H133" s="5"/>
    </row>
    <row r="134" spans="1:8" s="6" customFormat="1" ht="30" x14ac:dyDescent="0.2">
      <c r="A134" s="20" t="s">
        <v>491</v>
      </c>
      <c r="B134" s="13" t="s">
        <v>492</v>
      </c>
      <c r="C134" s="26">
        <v>271.08</v>
      </c>
      <c r="D134" s="45">
        <v>271080</v>
      </c>
      <c r="E134" s="60">
        <v>271080</v>
      </c>
      <c r="F134" s="56">
        <f t="shared" ref="F134:F197" si="2">E134-D134</f>
        <v>0</v>
      </c>
      <c r="G134" s="36"/>
      <c r="H134" s="5"/>
    </row>
    <row r="135" spans="1:8" s="8" customFormat="1" ht="31.5" hidden="1" customHeight="1" x14ac:dyDescent="0.2">
      <c r="A135" s="19" t="s">
        <v>664</v>
      </c>
      <c r="B135" s="12" t="s">
        <v>665</v>
      </c>
      <c r="C135" s="24">
        <v>0</v>
      </c>
      <c r="D135" s="46">
        <v>0</v>
      </c>
      <c r="E135" s="61">
        <v>0</v>
      </c>
      <c r="F135" s="56">
        <f t="shared" si="2"/>
        <v>0</v>
      </c>
      <c r="G135" s="35"/>
      <c r="H135" s="7"/>
    </row>
    <row r="136" spans="1:8" s="8" customFormat="1" ht="15.75" customHeight="1" x14ac:dyDescent="0.2">
      <c r="A136" s="19" t="s">
        <v>664</v>
      </c>
      <c r="B136" s="12" t="s">
        <v>806</v>
      </c>
      <c r="C136" s="24"/>
      <c r="D136" s="47">
        <v>548691518</v>
      </c>
      <c r="E136" s="59">
        <v>548691518</v>
      </c>
      <c r="F136" s="55">
        <f t="shared" si="2"/>
        <v>0</v>
      </c>
      <c r="G136" s="35"/>
      <c r="H136" s="7"/>
    </row>
    <row r="137" spans="1:8" s="8" customFormat="1" ht="15.75" customHeight="1" x14ac:dyDescent="0.2">
      <c r="A137" s="20" t="s">
        <v>807</v>
      </c>
      <c r="B137" s="13" t="s">
        <v>502</v>
      </c>
      <c r="C137" s="24"/>
      <c r="D137" s="45">
        <v>548691518</v>
      </c>
      <c r="E137" s="60">
        <v>548691518</v>
      </c>
      <c r="F137" s="56">
        <f t="shared" si="2"/>
        <v>0</v>
      </c>
      <c r="G137" s="35"/>
      <c r="H137" s="7"/>
    </row>
    <row r="138" spans="1:8" s="8" customFormat="1" ht="31.5" customHeight="1" x14ac:dyDescent="0.2">
      <c r="A138" s="19" t="s">
        <v>901</v>
      </c>
      <c r="B138" s="31" t="s">
        <v>902</v>
      </c>
      <c r="C138" s="24"/>
      <c r="D138" s="47">
        <v>263866195</v>
      </c>
      <c r="E138" s="59">
        <v>263866195</v>
      </c>
      <c r="F138" s="55">
        <f t="shared" si="2"/>
        <v>0</v>
      </c>
      <c r="G138" s="35"/>
      <c r="H138" s="7"/>
    </row>
    <row r="139" spans="1:8" s="8" customFormat="1" ht="31.5" customHeight="1" x14ac:dyDescent="0.2">
      <c r="A139" s="20" t="s">
        <v>903</v>
      </c>
      <c r="B139" s="33" t="s">
        <v>904</v>
      </c>
      <c r="C139" s="24"/>
      <c r="D139" s="45">
        <v>263866195</v>
      </c>
      <c r="E139" s="60">
        <v>263866195</v>
      </c>
      <c r="F139" s="56">
        <f t="shared" si="2"/>
        <v>0</v>
      </c>
      <c r="G139" s="35"/>
      <c r="H139" s="7"/>
    </row>
    <row r="140" spans="1:8" ht="45" customHeight="1" x14ac:dyDescent="0.2">
      <c r="A140" s="18" t="s">
        <v>489</v>
      </c>
      <c r="B140" s="11" t="s">
        <v>490</v>
      </c>
      <c r="C140" s="24">
        <v>579856.61300000001</v>
      </c>
      <c r="D140" s="48">
        <v>538374713</v>
      </c>
      <c r="E140" s="58">
        <v>668374713</v>
      </c>
      <c r="F140" s="54">
        <f t="shared" si="2"/>
        <v>130000000</v>
      </c>
      <c r="G140" s="34"/>
      <c r="H140" s="4"/>
    </row>
    <row r="141" spans="1:8" ht="30.75" customHeight="1" x14ac:dyDescent="0.2">
      <c r="A141" s="19" t="s">
        <v>487</v>
      </c>
      <c r="B141" s="12" t="s">
        <v>488</v>
      </c>
      <c r="C141" s="26">
        <v>579856.61300000001</v>
      </c>
      <c r="D141" s="47">
        <v>538374713</v>
      </c>
      <c r="E141" s="59">
        <v>668374713</v>
      </c>
      <c r="F141" s="55">
        <f t="shared" si="2"/>
        <v>130000000</v>
      </c>
      <c r="G141" s="35"/>
      <c r="H141" s="4"/>
    </row>
    <row r="142" spans="1:8" s="6" customFormat="1" ht="17.25" customHeight="1" x14ac:dyDescent="0.2">
      <c r="A142" s="20" t="s">
        <v>485</v>
      </c>
      <c r="B142" s="13" t="s">
        <v>486</v>
      </c>
      <c r="C142" s="24"/>
      <c r="D142" s="45">
        <v>538374713</v>
      </c>
      <c r="E142" s="60">
        <v>668374713</v>
      </c>
      <c r="F142" s="56">
        <f t="shared" si="2"/>
        <v>130000000</v>
      </c>
      <c r="G142" s="36"/>
      <c r="H142" s="5"/>
    </row>
    <row r="143" spans="1:8" s="8" customFormat="1" ht="15.75" hidden="1" x14ac:dyDescent="0.2">
      <c r="A143" s="19" t="s">
        <v>667</v>
      </c>
      <c r="B143" s="12" t="s">
        <v>666</v>
      </c>
      <c r="C143" s="24"/>
      <c r="D143" s="46">
        <v>0</v>
      </c>
      <c r="E143" s="61">
        <v>0</v>
      </c>
      <c r="F143" s="56">
        <f t="shared" si="2"/>
        <v>0</v>
      </c>
      <c r="G143" s="35"/>
      <c r="H143" s="7"/>
    </row>
    <row r="144" spans="1:8" s="6" customFormat="1" ht="15.75" hidden="1" x14ac:dyDescent="0.2">
      <c r="A144" s="20" t="s">
        <v>704</v>
      </c>
      <c r="B144" s="13" t="s">
        <v>703</v>
      </c>
      <c r="C144" s="24"/>
      <c r="D144" s="46">
        <v>0</v>
      </c>
      <c r="E144" s="61">
        <v>0</v>
      </c>
      <c r="F144" s="56">
        <f t="shared" si="2"/>
        <v>0</v>
      </c>
      <c r="G144" s="36"/>
      <c r="H144" s="5"/>
    </row>
    <row r="145" spans="1:8" s="8" customFormat="1" ht="30" hidden="1" x14ac:dyDescent="0.2">
      <c r="A145" s="19" t="s">
        <v>668</v>
      </c>
      <c r="B145" s="12" t="s">
        <v>680</v>
      </c>
      <c r="C145" s="26"/>
      <c r="D145" s="46">
        <v>0</v>
      </c>
      <c r="E145" s="61">
        <v>0</v>
      </c>
      <c r="F145" s="56">
        <f t="shared" si="2"/>
        <v>0</v>
      </c>
      <c r="G145" s="35"/>
      <c r="H145" s="7"/>
    </row>
    <row r="146" spans="1:8" s="6" customFormat="1" ht="30" hidden="1" x14ac:dyDescent="0.2">
      <c r="A146" s="20" t="s">
        <v>682</v>
      </c>
      <c r="B146" s="13" t="s">
        <v>681</v>
      </c>
      <c r="C146" s="26"/>
      <c r="D146" s="46">
        <v>0</v>
      </c>
      <c r="E146" s="61">
        <v>0</v>
      </c>
      <c r="F146" s="56">
        <f t="shared" si="2"/>
        <v>0</v>
      </c>
      <c r="G146" s="36"/>
      <c r="H146" s="5"/>
    </row>
    <row r="147" spans="1:8" s="6" customFormat="1" ht="15.75" hidden="1" x14ac:dyDescent="0.2">
      <c r="A147" s="21" t="s">
        <v>731</v>
      </c>
      <c r="B147" s="13" t="s">
        <v>486</v>
      </c>
      <c r="C147" s="26"/>
      <c r="D147" s="46">
        <v>0</v>
      </c>
      <c r="E147" s="61">
        <v>0</v>
      </c>
      <c r="F147" s="56">
        <f t="shared" si="2"/>
        <v>0</v>
      </c>
      <c r="G147" s="36"/>
      <c r="H147" s="5"/>
    </row>
    <row r="148" spans="1:8" ht="30.75" customHeight="1" x14ac:dyDescent="0.2">
      <c r="A148" s="18" t="s">
        <v>483</v>
      </c>
      <c r="B148" s="11" t="s">
        <v>484</v>
      </c>
      <c r="C148" s="24">
        <v>751549.53</v>
      </c>
      <c r="D148" s="48">
        <v>821669149</v>
      </c>
      <c r="E148" s="58">
        <v>824098636</v>
      </c>
      <c r="F148" s="54">
        <f>F149+F155+F157</f>
        <v>2429487</v>
      </c>
      <c r="G148" s="34"/>
      <c r="H148" s="4"/>
    </row>
    <row r="149" spans="1:8" ht="31.5" customHeight="1" x14ac:dyDescent="0.2">
      <c r="A149" s="19" t="s">
        <v>481</v>
      </c>
      <c r="B149" s="12" t="s">
        <v>482</v>
      </c>
      <c r="C149" s="25">
        <v>749449.53</v>
      </c>
      <c r="D149" s="47">
        <v>769403524</v>
      </c>
      <c r="E149" s="59">
        <v>771833011</v>
      </c>
      <c r="F149" s="55">
        <f t="shared" si="2"/>
        <v>2429487</v>
      </c>
      <c r="G149" s="35"/>
      <c r="H149" s="4"/>
    </row>
    <row r="150" spans="1:8" s="6" customFormat="1" ht="15.75" x14ac:dyDescent="0.2">
      <c r="A150" s="20" t="s">
        <v>479</v>
      </c>
      <c r="B150" s="13" t="s">
        <v>480</v>
      </c>
      <c r="C150" s="26">
        <v>156210.99799999999</v>
      </c>
      <c r="D150" s="45">
        <v>181423219</v>
      </c>
      <c r="E150" s="60">
        <v>183852706</v>
      </c>
      <c r="F150" s="56">
        <f t="shared" si="2"/>
        <v>2429487</v>
      </c>
      <c r="G150" s="36"/>
      <c r="H150" s="5"/>
    </row>
    <row r="151" spans="1:8" s="6" customFormat="1" ht="15.75" x14ac:dyDescent="0.2">
      <c r="A151" s="20" t="s">
        <v>477</v>
      </c>
      <c r="B151" s="13" t="s">
        <v>478</v>
      </c>
      <c r="C151" s="26">
        <v>560103.69999999995</v>
      </c>
      <c r="D151" s="45">
        <v>581084400</v>
      </c>
      <c r="E151" s="60">
        <v>581084400</v>
      </c>
      <c r="F151" s="56">
        <f t="shared" si="2"/>
        <v>0</v>
      </c>
      <c r="G151" s="36"/>
      <c r="H151" s="5"/>
    </row>
    <row r="152" spans="1:8" s="6" customFormat="1" ht="15.75" x14ac:dyDescent="0.2">
      <c r="A152" s="20" t="s">
        <v>475</v>
      </c>
      <c r="B152" s="13" t="s">
        <v>476</v>
      </c>
      <c r="C152" s="26">
        <v>3976.2</v>
      </c>
      <c r="D152" s="45">
        <v>6895905</v>
      </c>
      <c r="E152" s="60">
        <v>6895905</v>
      </c>
      <c r="F152" s="56">
        <f t="shared" si="2"/>
        <v>0</v>
      </c>
      <c r="G152" s="36"/>
      <c r="H152" s="5"/>
    </row>
    <row r="153" spans="1:8" s="6" customFormat="1" ht="30" hidden="1" x14ac:dyDescent="0.2">
      <c r="A153" s="20" t="s">
        <v>683</v>
      </c>
      <c r="B153" s="13" t="s">
        <v>684</v>
      </c>
      <c r="C153" s="26"/>
      <c r="D153" s="46">
        <v>0</v>
      </c>
      <c r="E153" s="61">
        <v>0</v>
      </c>
      <c r="F153" s="56">
        <f t="shared" si="2"/>
        <v>0</v>
      </c>
      <c r="G153" s="36"/>
      <c r="H153" s="5"/>
    </row>
    <row r="154" spans="1:8" s="6" customFormat="1" ht="15.75" hidden="1" x14ac:dyDescent="0.2">
      <c r="A154" s="20" t="s">
        <v>473</v>
      </c>
      <c r="B154" s="13" t="s">
        <v>474</v>
      </c>
      <c r="C154" s="26">
        <v>29158.632000000001</v>
      </c>
      <c r="D154" s="46">
        <v>0</v>
      </c>
      <c r="E154" s="61">
        <v>0</v>
      </c>
      <c r="F154" s="56">
        <f t="shared" si="2"/>
        <v>0</v>
      </c>
      <c r="G154" s="36"/>
      <c r="H154" s="5"/>
    </row>
    <row r="155" spans="1:8" ht="46.5" customHeight="1" x14ac:dyDescent="0.2">
      <c r="A155" s="19" t="s">
        <v>471</v>
      </c>
      <c r="B155" s="12" t="s">
        <v>472</v>
      </c>
      <c r="C155" s="25">
        <v>2100</v>
      </c>
      <c r="D155" s="47">
        <v>1000000</v>
      </c>
      <c r="E155" s="59">
        <v>1000000</v>
      </c>
      <c r="F155" s="55">
        <f t="shared" si="2"/>
        <v>0</v>
      </c>
      <c r="G155" s="35"/>
      <c r="H155" s="4"/>
    </row>
    <row r="156" spans="1:8" s="6" customFormat="1" ht="60.75" customHeight="1" x14ac:dyDescent="0.2">
      <c r="A156" s="20" t="s">
        <v>469</v>
      </c>
      <c r="B156" s="13" t="s">
        <v>470</v>
      </c>
      <c r="C156" s="26">
        <v>2100</v>
      </c>
      <c r="D156" s="45">
        <v>1000000</v>
      </c>
      <c r="E156" s="60">
        <v>1000000</v>
      </c>
      <c r="F156" s="56">
        <f t="shared" si="2"/>
        <v>0</v>
      </c>
      <c r="G156" s="36"/>
      <c r="H156" s="5"/>
    </row>
    <row r="157" spans="1:8" s="6" customFormat="1" ht="48" customHeight="1" x14ac:dyDescent="0.2">
      <c r="A157" s="19" t="s">
        <v>905</v>
      </c>
      <c r="B157" s="43" t="s">
        <v>906</v>
      </c>
      <c r="C157" s="26"/>
      <c r="D157" s="47">
        <v>51265625</v>
      </c>
      <c r="E157" s="59">
        <v>51265625</v>
      </c>
      <c r="F157" s="55">
        <f t="shared" si="2"/>
        <v>0</v>
      </c>
      <c r="G157" s="36"/>
      <c r="H157" s="5"/>
    </row>
    <row r="158" spans="1:8" s="6" customFormat="1" ht="30.75" customHeight="1" x14ac:dyDescent="0.2">
      <c r="A158" s="20" t="s">
        <v>907</v>
      </c>
      <c r="B158" s="32" t="s">
        <v>908</v>
      </c>
      <c r="C158" s="26"/>
      <c r="D158" s="45">
        <v>51265625</v>
      </c>
      <c r="E158" s="60">
        <v>51265625</v>
      </c>
      <c r="F158" s="56">
        <f t="shared" si="2"/>
        <v>0</v>
      </c>
      <c r="G158" s="36"/>
      <c r="H158" s="5"/>
    </row>
    <row r="159" spans="1:8" ht="44.25" customHeight="1" x14ac:dyDescent="0.2">
      <c r="A159" s="18" t="s">
        <v>467</v>
      </c>
      <c r="B159" s="11" t="s">
        <v>468</v>
      </c>
      <c r="C159" s="24">
        <v>23424.84</v>
      </c>
      <c r="D159" s="48">
        <v>20871130</v>
      </c>
      <c r="E159" s="58">
        <v>10413480</v>
      </c>
      <c r="F159" s="54">
        <f t="shared" si="2"/>
        <v>-10457650</v>
      </c>
      <c r="G159" s="34"/>
      <c r="H159" s="4"/>
    </row>
    <row r="160" spans="1:8" ht="30.75" customHeight="1" x14ac:dyDescent="0.2">
      <c r="A160" s="19" t="s">
        <v>465</v>
      </c>
      <c r="B160" s="12" t="s">
        <v>466</v>
      </c>
      <c r="C160" s="25">
        <v>5040</v>
      </c>
      <c r="D160" s="47">
        <v>5040000</v>
      </c>
      <c r="E160" s="59">
        <v>1895400</v>
      </c>
      <c r="F160" s="55">
        <f t="shared" si="2"/>
        <v>-3144600</v>
      </c>
      <c r="G160" s="35"/>
      <c r="H160" s="4"/>
    </row>
    <row r="161" spans="1:8" s="6" customFormat="1" ht="31.5" customHeight="1" x14ac:dyDescent="0.2">
      <c r="A161" s="20" t="s">
        <v>463</v>
      </c>
      <c r="B161" s="13" t="s">
        <v>464</v>
      </c>
      <c r="C161" s="26">
        <v>4500</v>
      </c>
      <c r="D161" s="45">
        <v>4500000</v>
      </c>
      <c r="E161" s="60">
        <v>1355400</v>
      </c>
      <c r="F161" s="56">
        <f t="shared" si="2"/>
        <v>-3144600</v>
      </c>
      <c r="G161" s="36"/>
      <c r="H161" s="5"/>
    </row>
    <row r="162" spans="1:8" s="6" customFormat="1" ht="31.5" customHeight="1" x14ac:dyDescent="0.2">
      <c r="A162" s="20" t="s">
        <v>461</v>
      </c>
      <c r="B162" s="13" t="s">
        <v>462</v>
      </c>
      <c r="C162" s="26">
        <v>540</v>
      </c>
      <c r="D162" s="45">
        <v>540000</v>
      </c>
      <c r="E162" s="60">
        <v>540000</v>
      </c>
      <c r="F162" s="56">
        <f t="shared" si="2"/>
        <v>0</v>
      </c>
      <c r="G162" s="36"/>
      <c r="H162" s="5"/>
    </row>
    <row r="163" spans="1:8" ht="30.75" customHeight="1" x14ac:dyDescent="0.2">
      <c r="A163" s="19" t="s">
        <v>459</v>
      </c>
      <c r="B163" s="12" t="s">
        <v>460</v>
      </c>
      <c r="C163" s="25">
        <v>1215</v>
      </c>
      <c r="D163" s="47">
        <v>1215000</v>
      </c>
      <c r="E163" s="59">
        <v>650879</v>
      </c>
      <c r="F163" s="55">
        <f t="shared" si="2"/>
        <v>-564121</v>
      </c>
      <c r="G163" s="35"/>
      <c r="H163" s="4"/>
    </row>
    <row r="164" spans="1:8" s="6" customFormat="1" ht="16.5" customHeight="1" x14ac:dyDescent="0.2">
      <c r="A164" s="20" t="s">
        <v>457</v>
      </c>
      <c r="B164" s="13" t="s">
        <v>458</v>
      </c>
      <c r="C164" s="26">
        <v>900</v>
      </c>
      <c r="D164" s="45">
        <v>900000</v>
      </c>
      <c r="E164" s="60">
        <v>400879</v>
      </c>
      <c r="F164" s="56">
        <f t="shared" si="2"/>
        <v>-499121</v>
      </c>
      <c r="G164" s="36"/>
      <c r="H164" s="5"/>
    </row>
    <row r="165" spans="1:8" s="6" customFormat="1" ht="64.5" customHeight="1" x14ac:dyDescent="0.2">
      <c r="A165" s="20" t="s">
        <v>455</v>
      </c>
      <c r="B165" s="13" t="s">
        <v>456</v>
      </c>
      <c r="C165" s="26">
        <v>315</v>
      </c>
      <c r="D165" s="45">
        <v>315000</v>
      </c>
      <c r="E165" s="60">
        <v>250000</v>
      </c>
      <c r="F165" s="56">
        <f t="shared" si="2"/>
        <v>-65000</v>
      </c>
      <c r="G165" s="36"/>
      <c r="H165" s="5"/>
    </row>
    <row r="166" spans="1:8" s="8" customFormat="1" ht="45" hidden="1" x14ac:dyDescent="0.2">
      <c r="A166" s="19" t="s">
        <v>669</v>
      </c>
      <c r="B166" s="12" t="s">
        <v>670</v>
      </c>
      <c r="C166" s="24">
        <v>0</v>
      </c>
      <c r="D166" s="46">
        <v>0</v>
      </c>
      <c r="E166" s="61">
        <v>0</v>
      </c>
      <c r="F166" s="56">
        <f t="shared" si="2"/>
        <v>0</v>
      </c>
      <c r="G166" s="35"/>
      <c r="H166" s="7"/>
    </row>
    <row r="167" spans="1:8" ht="32.25" customHeight="1" x14ac:dyDescent="0.2">
      <c r="A167" s="19" t="s">
        <v>453</v>
      </c>
      <c r="B167" s="12" t="s">
        <v>454</v>
      </c>
      <c r="C167" s="25">
        <v>17169.84</v>
      </c>
      <c r="D167" s="47">
        <v>14616130</v>
      </c>
      <c r="E167" s="59">
        <v>7867201</v>
      </c>
      <c r="F167" s="55">
        <f t="shared" si="2"/>
        <v>-6748929</v>
      </c>
      <c r="G167" s="35"/>
      <c r="H167" s="4"/>
    </row>
    <row r="168" spans="1:8" s="6" customFormat="1" ht="47.25" customHeight="1" x14ac:dyDescent="0.2">
      <c r="A168" s="20" t="s">
        <v>451</v>
      </c>
      <c r="B168" s="13" t="s">
        <v>452</v>
      </c>
      <c r="C168" s="26">
        <v>10800</v>
      </c>
      <c r="D168" s="45">
        <v>8246290</v>
      </c>
      <c r="E168" s="60">
        <v>3349845</v>
      </c>
      <c r="F168" s="56">
        <f t="shared" si="2"/>
        <v>-4896445</v>
      </c>
      <c r="G168" s="36"/>
      <c r="H168" s="5"/>
    </row>
    <row r="169" spans="1:8" s="6" customFormat="1" ht="16.5" customHeight="1" x14ac:dyDescent="0.2">
      <c r="A169" s="20" t="s">
        <v>449</v>
      </c>
      <c r="B169" s="13" t="s">
        <v>450</v>
      </c>
      <c r="C169" s="26">
        <v>6369.84</v>
      </c>
      <c r="D169" s="45">
        <v>6369840</v>
      </c>
      <c r="E169" s="60">
        <v>4517356</v>
      </c>
      <c r="F169" s="56">
        <f t="shared" si="2"/>
        <v>-1852484</v>
      </c>
      <c r="G169" s="36"/>
      <c r="H169" s="5"/>
    </row>
    <row r="170" spans="1:8" ht="57" customHeight="1" x14ac:dyDescent="0.2">
      <c r="A170" s="18" t="s">
        <v>447</v>
      </c>
      <c r="B170" s="11" t="s">
        <v>448</v>
      </c>
      <c r="C170" s="24">
        <v>585383.30700000003</v>
      </c>
      <c r="D170" s="48">
        <v>610097888</v>
      </c>
      <c r="E170" s="58">
        <v>596852225</v>
      </c>
      <c r="F170" s="54">
        <f>F171+F174+F176+F179+F186</f>
        <v>-13245663</v>
      </c>
      <c r="G170" s="34"/>
      <c r="H170" s="4"/>
    </row>
    <row r="171" spans="1:8" ht="30.75" customHeight="1" x14ac:dyDescent="0.2">
      <c r="A171" s="19" t="s">
        <v>445</v>
      </c>
      <c r="B171" s="12" t="s">
        <v>446</v>
      </c>
      <c r="C171" s="25">
        <v>24055.814999999999</v>
      </c>
      <c r="D171" s="47">
        <v>24060650</v>
      </c>
      <c r="E171" s="59">
        <v>326150</v>
      </c>
      <c r="F171" s="55">
        <f t="shared" si="2"/>
        <v>-23734500</v>
      </c>
      <c r="G171" s="35"/>
      <c r="H171" s="4"/>
    </row>
    <row r="172" spans="1:8" s="6" customFormat="1" ht="31.5" customHeight="1" x14ac:dyDescent="0.2">
      <c r="A172" s="20" t="s">
        <v>443</v>
      </c>
      <c r="B172" s="13" t="s">
        <v>444</v>
      </c>
      <c r="C172" s="26">
        <v>24000</v>
      </c>
      <c r="D172" s="45">
        <v>24000000</v>
      </c>
      <c r="E172" s="60">
        <v>265500</v>
      </c>
      <c r="F172" s="56">
        <f t="shared" si="2"/>
        <v>-23734500</v>
      </c>
      <c r="G172" s="36"/>
      <c r="H172" s="5"/>
    </row>
    <row r="173" spans="1:8" s="6" customFormat="1" ht="30" x14ac:dyDescent="0.2">
      <c r="A173" s="20" t="s">
        <v>441</v>
      </c>
      <c r="B173" s="13" t="s">
        <v>442</v>
      </c>
      <c r="C173" s="26">
        <v>55.814999999999998</v>
      </c>
      <c r="D173" s="45">
        <v>60650</v>
      </c>
      <c r="E173" s="60">
        <v>60650</v>
      </c>
      <c r="F173" s="56">
        <f t="shared" si="2"/>
        <v>0</v>
      </c>
      <c r="G173" s="36"/>
      <c r="H173" s="5"/>
    </row>
    <row r="174" spans="1:8" ht="31.5" customHeight="1" x14ac:dyDescent="0.2">
      <c r="A174" s="19" t="s">
        <v>439</v>
      </c>
      <c r="B174" s="12" t="s">
        <v>440</v>
      </c>
      <c r="C174" s="25">
        <v>350</v>
      </c>
      <c r="D174" s="45">
        <v>350000</v>
      </c>
      <c r="E174" s="60">
        <v>350000</v>
      </c>
      <c r="F174" s="56">
        <f t="shared" si="2"/>
        <v>0</v>
      </c>
      <c r="G174" s="35"/>
      <c r="H174" s="4"/>
    </row>
    <row r="175" spans="1:8" s="6" customFormat="1" ht="45" x14ac:dyDescent="0.2">
      <c r="A175" s="20" t="s">
        <v>437</v>
      </c>
      <c r="B175" s="13" t="s">
        <v>438</v>
      </c>
      <c r="C175" s="26">
        <v>350</v>
      </c>
      <c r="D175" s="45">
        <v>350000</v>
      </c>
      <c r="E175" s="60">
        <v>350000</v>
      </c>
      <c r="F175" s="56">
        <f t="shared" si="2"/>
        <v>0</v>
      </c>
      <c r="G175" s="36"/>
      <c r="H175" s="5"/>
    </row>
    <row r="176" spans="1:8" ht="62.25" customHeight="1" x14ac:dyDescent="0.2">
      <c r="A176" s="19" t="s">
        <v>435</v>
      </c>
      <c r="B176" s="12" t="s">
        <v>436</v>
      </c>
      <c r="C176" s="25">
        <v>2250</v>
      </c>
      <c r="D176" s="47">
        <v>2250000</v>
      </c>
      <c r="E176" s="59">
        <v>11238837</v>
      </c>
      <c r="F176" s="55">
        <f t="shared" si="2"/>
        <v>8988837</v>
      </c>
      <c r="G176" s="35"/>
      <c r="H176" s="4"/>
    </row>
    <row r="177" spans="1:8" s="6" customFormat="1" ht="15.75" x14ac:dyDescent="0.2">
      <c r="A177" s="20" t="s">
        <v>433</v>
      </c>
      <c r="B177" s="13" t="s">
        <v>434</v>
      </c>
      <c r="C177" s="26">
        <v>2250</v>
      </c>
      <c r="D177" s="45">
        <v>900000</v>
      </c>
      <c r="E177" s="60">
        <v>11238837</v>
      </c>
      <c r="F177" s="56">
        <f t="shared" si="2"/>
        <v>10338837</v>
      </c>
      <c r="G177" s="36"/>
      <c r="H177" s="5"/>
    </row>
    <row r="178" spans="1:8" s="6" customFormat="1" ht="75.75" customHeight="1" x14ac:dyDescent="0.2">
      <c r="A178" s="20" t="s">
        <v>808</v>
      </c>
      <c r="B178" s="13" t="s">
        <v>809</v>
      </c>
      <c r="C178" s="26"/>
      <c r="D178" s="45">
        <v>1350000</v>
      </c>
      <c r="E178" s="60">
        <v>0</v>
      </c>
      <c r="F178" s="56">
        <f t="shared" si="2"/>
        <v>-1350000</v>
      </c>
      <c r="G178" s="36"/>
      <c r="H178" s="5"/>
    </row>
    <row r="179" spans="1:8" ht="31.5" customHeight="1" x14ac:dyDescent="0.2">
      <c r="A179" s="19" t="s">
        <v>431</v>
      </c>
      <c r="B179" s="12" t="s">
        <v>432</v>
      </c>
      <c r="C179" s="25">
        <v>556927.49199999997</v>
      </c>
      <c r="D179" s="47">
        <v>583437238</v>
      </c>
      <c r="E179" s="59">
        <v>583437238</v>
      </c>
      <c r="F179" s="55">
        <f>F180+F181+F182+F183+F184+F185</f>
        <v>0</v>
      </c>
      <c r="G179" s="35"/>
      <c r="H179" s="4"/>
    </row>
    <row r="180" spans="1:8" s="6" customFormat="1" ht="31.5" customHeight="1" x14ac:dyDescent="0.2">
      <c r="A180" s="20" t="s">
        <v>429</v>
      </c>
      <c r="B180" s="13" t="s">
        <v>430</v>
      </c>
      <c r="C180" s="26">
        <v>493378.91200000001</v>
      </c>
      <c r="D180" s="45">
        <v>509491386</v>
      </c>
      <c r="E180" s="60">
        <v>509491386</v>
      </c>
      <c r="F180" s="56">
        <f t="shared" si="2"/>
        <v>0</v>
      </c>
      <c r="G180" s="36"/>
      <c r="H180" s="5"/>
    </row>
    <row r="181" spans="1:8" s="6" customFormat="1" ht="78" customHeight="1" x14ac:dyDescent="0.2">
      <c r="A181" s="20" t="s">
        <v>427</v>
      </c>
      <c r="B181" s="13" t="s">
        <v>428</v>
      </c>
      <c r="C181" s="26">
        <v>10262.963</v>
      </c>
      <c r="D181" s="45">
        <v>10883004</v>
      </c>
      <c r="E181" s="60">
        <v>10883004</v>
      </c>
      <c r="F181" s="56">
        <f t="shared" si="2"/>
        <v>0</v>
      </c>
      <c r="G181" s="36"/>
      <c r="H181" s="5"/>
    </row>
    <row r="182" spans="1:8" s="6" customFormat="1" ht="15.75" x14ac:dyDescent="0.2">
      <c r="A182" s="20" t="s">
        <v>425</v>
      </c>
      <c r="B182" s="13" t="s">
        <v>426</v>
      </c>
      <c r="C182" s="26">
        <v>7651.3649999999998</v>
      </c>
      <c r="D182" s="45">
        <v>8872558</v>
      </c>
      <c r="E182" s="60">
        <v>8872558</v>
      </c>
      <c r="F182" s="56">
        <f t="shared" si="2"/>
        <v>0</v>
      </c>
      <c r="G182" s="36"/>
      <c r="H182" s="5"/>
    </row>
    <row r="183" spans="1:8" s="6" customFormat="1" ht="30.75" customHeight="1" x14ac:dyDescent="0.2">
      <c r="A183" s="20" t="s">
        <v>423</v>
      </c>
      <c r="B183" s="13" t="s">
        <v>424</v>
      </c>
      <c r="C183" s="26">
        <v>940</v>
      </c>
      <c r="D183" s="45">
        <v>940000</v>
      </c>
      <c r="E183" s="60">
        <v>940000</v>
      </c>
      <c r="F183" s="56">
        <f t="shared" si="2"/>
        <v>0</v>
      </c>
      <c r="G183" s="36"/>
      <c r="H183" s="5"/>
    </row>
    <row r="184" spans="1:8" s="6" customFormat="1" ht="30" x14ac:dyDescent="0.2">
      <c r="A184" s="20" t="s">
        <v>421</v>
      </c>
      <c r="B184" s="13" t="s">
        <v>422</v>
      </c>
      <c r="C184" s="26">
        <v>6023.1540000000005</v>
      </c>
      <c r="D184" s="45">
        <v>5667420</v>
      </c>
      <c r="E184" s="60">
        <v>5667420</v>
      </c>
      <c r="F184" s="56">
        <f t="shared" si="2"/>
        <v>0</v>
      </c>
      <c r="G184" s="36"/>
      <c r="H184" s="5"/>
    </row>
    <row r="185" spans="1:8" s="6" customFormat="1" ht="30" x14ac:dyDescent="0.2">
      <c r="A185" s="20" t="s">
        <v>419</v>
      </c>
      <c r="B185" s="13" t="s">
        <v>420</v>
      </c>
      <c r="C185" s="26">
        <v>38671.097999999998</v>
      </c>
      <c r="D185" s="45">
        <v>47582870</v>
      </c>
      <c r="E185" s="60">
        <v>47582870</v>
      </c>
      <c r="F185" s="56">
        <f t="shared" si="2"/>
        <v>0</v>
      </c>
      <c r="G185" s="36"/>
      <c r="H185" s="5"/>
    </row>
    <row r="186" spans="1:8" ht="31.5" customHeight="1" x14ac:dyDescent="0.2">
      <c r="A186" s="19" t="s">
        <v>417</v>
      </c>
      <c r="B186" s="12" t="s">
        <v>418</v>
      </c>
      <c r="C186" s="25">
        <v>1800</v>
      </c>
      <c r="D186" s="49">
        <v>0</v>
      </c>
      <c r="E186" s="59">
        <v>1500000</v>
      </c>
      <c r="F186" s="55">
        <f t="shared" si="2"/>
        <v>1500000</v>
      </c>
      <c r="G186" s="35"/>
      <c r="H186" s="4"/>
    </row>
    <row r="187" spans="1:8" s="6" customFormat="1" ht="30" x14ac:dyDescent="0.2">
      <c r="A187" s="20" t="s">
        <v>415</v>
      </c>
      <c r="B187" s="13" t="s">
        <v>416</v>
      </c>
      <c r="C187" s="26">
        <v>1800</v>
      </c>
      <c r="D187" s="46">
        <v>0</v>
      </c>
      <c r="E187" s="60">
        <v>1500000</v>
      </c>
      <c r="F187" s="56">
        <f t="shared" si="2"/>
        <v>1500000</v>
      </c>
      <c r="G187" s="36"/>
      <c r="H187" s="5"/>
    </row>
    <row r="188" spans="1:8" ht="31.5" customHeight="1" x14ac:dyDescent="0.2">
      <c r="A188" s="18" t="s">
        <v>413</v>
      </c>
      <c r="B188" s="11" t="s">
        <v>414</v>
      </c>
      <c r="C188" s="24">
        <v>1720985.1669999999</v>
      </c>
      <c r="D188" s="48">
        <v>2011444842</v>
      </c>
      <c r="E188" s="58">
        <v>2020062052</v>
      </c>
      <c r="F188" s="54">
        <f t="shared" si="2"/>
        <v>8617210</v>
      </c>
      <c r="G188" s="34"/>
      <c r="H188" s="4"/>
    </row>
    <row r="189" spans="1:8" ht="31.5" customHeight="1" x14ac:dyDescent="0.2">
      <c r="A189" s="19" t="s">
        <v>411</v>
      </c>
      <c r="B189" s="12" t="s">
        <v>412</v>
      </c>
      <c r="C189" s="25">
        <v>1663807.4040000001</v>
      </c>
      <c r="D189" s="47">
        <v>1808108953</v>
      </c>
      <c r="E189" s="59">
        <v>1823631163</v>
      </c>
      <c r="F189" s="56">
        <f t="shared" si="2"/>
        <v>15522210</v>
      </c>
      <c r="G189" s="35"/>
      <c r="H189" s="4"/>
    </row>
    <row r="190" spans="1:8" s="6" customFormat="1" ht="30.75" customHeight="1" x14ac:dyDescent="0.2">
      <c r="A190" s="20" t="s">
        <v>409</v>
      </c>
      <c r="B190" s="13" t="s">
        <v>410</v>
      </c>
      <c r="C190" s="26">
        <v>160507.03899999999</v>
      </c>
      <c r="D190" s="45">
        <v>180361555</v>
      </c>
      <c r="E190" s="60">
        <v>202932915</v>
      </c>
      <c r="F190" s="56">
        <f t="shared" si="2"/>
        <v>22571360</v>
      </c>
      <c r="G190" s="36"/>
      <c r="H190" s="5"/>
    </row>
    <row r="191" spans="1:8" s="6" customFormat="1" ht="30.75" customHeight="1" x14ac:dyDescent="0.2">
      <c r="A191" s="20" t="s">
        <v>407</v>
      </c>
      <c r="B191" s="13" t="s">
        <v>408</v>
      </c>
      <c r="C191" s="26">
        <v>4678.7330000000002</v>
      </c>
      <c r="D191" s="45">
        <v>4678733</v>
      </c>
      <c r="E191" s="60">
        <v>4678733</v>
      </c>
      <c r="F191" s="56">
        <f t="shared" si="2"/>
        <v>0</v>
      </c>
      <c r="G191" s="36"/>
      <c r="H191" s="5"/>
    </row>
    <row r="192" spans="1:8" s="6" customFormat="1" ht="31.5" customHeight="1" x14ac:dyDescent="0.2">
      <c r="A192" s="20" t="s">
        <v>405</v>
      </c>
      <c r="B192" s="13" t="s">
        <v>406</v>
      </c>
      <c r="C192" s="26">
        <v>3400</v>
      </c>
      <c r="D192" s="45">
        <v>920000</v>
      </c>
      <c r="E192" s="60">
        <v>920000</v>
      </c>
      <c r="F192" s="56">
        <f t="shared" si="2"/>
        <v>0</v>
      </c>
      <c r="G192" s="36"/>
      <c r="H192" s="5"/>
    </row>
    <row r="193" spans="1:8" s="6" customFormat="1" ht="15.75" x14ac:dyDescent="0.2">
      <c r="A193" s="20" t="s">
        <v>403</v>
      </c>
      <c r="B193" s="13" t="s">
        <v>404</v>
      </c>
      <c r="C193" s="26">
        <v>344720.217</v>
      </c>
      <c r="D193" s="45">
        <v>389313463</v>
      </c>
      <c r="E193" s="60">
        <v>389313463</v>
      </c>
      <c r="F193" s="56">
        <f t="shared" si="2"/>
        <v>0</v>
      </c>
      <c r="G193" s="36"/>
      <c r="H193" s="5"/>
    </row>
    <row r="194" spans="1:8" s="6" customFormat="1" ht="16.5" customHeight="1" x14ac:dyDescent="0.2">
      <c r="A194" s="20" t="s">
        <v>401</v>
      </c>
      <c r="B194" s="13" t="s">
        <v>402</v>
      </c>
      <c r="C194" s="26">
        <v>130818.34299999999</v>
      </c>
      <c r="D194" s="45">
        <v>130099491</v>
      </c>
      <c r="E194" s="60">
        <v>129245991</v>
      </c>
      <c r="F194" s="56">
        <f t="shared" si="2"/>
        <v>-853500</v>
      </c>
      <c r="G194" s="36"/>
      <c r="H194" s="5"/>
    </row>
    <row r="195" spans="1:8" s="6" customFormat="1" ht="15.75" x14ac:dyDescent="0.2">
      <c r="A195" s="20" t="s">
        <v>399</v>
      </c>
      <c r="B195" s="13" t="s">
        <v>400</v>
      </c>
      <c r="C195" s="26">
        <v>436568.02</v>
      </c>
      <c r="D195" s="45">
        <v>489540132</v>
      </c>
      <c r="E195" s="60">
        <v>482360982</v>
      </c>
      <c r="F195" s="56">
        <f t="shared" si="2"/>
        <v>-7179150</v>
      </c>
      <c r="G195" s="36"/>
      <c r="H195" s="5"/>
    </row>
    <row r="196" spans="1:8" s="6" customFormat="1" ht="30" x14ac:dyDescent="0.2">
      <c r="A196" s="20" t="s">
        <v>397</v>
      </c>
      <c r="B196" s="13" t="s">
        <v>398</v>
      </c>
      <c r="C196" s="26">
        <v>80809.212</v>
      </c>
      <c r="D196" s="45">
        <v>92745377</v>
      </c>
      <c r="E196" s="60">
        <v>93728877</v>
      </c>
      <c r="F196" s="56">
        <f t="shared" si="2"/>
        <v>983500</v>
      </c>
      <c r="G196" s="36"/>
      <c r="H196" s="5"/>
    </row>
    <row r="197" spans="1:8" s="6" customFormat="1" ht="33.75" customHeight="1" x14ac:dyDescent="0.2">
      <c r="A197" s="20" t="s">
        <v>395</v>
      </c>
      <c r="B197" s="13" t="s">
        <v>396</v>
      </c>
      <c r="C197" s="26">
        <v>1149.925</v>
      </c>
      <c r="D197" s="45">
        <v>450000</v>
      </c>
      <c r="E197" s="60">
        <v>450000</v>
      </c>
      <c r="F197" s="56">
        <f t="shared" si="2"/>
        <v>0</v>
      </c>
      <c r="G197" s="36"/>
      <c r="H197" s="5"/>
    </row>
    <row r="198" spans="1:8" s="6" customFormat="1" ht="48" customHeight="1" x14ac:dyDescent="0.2">
      <c r="A198" s="20" t="s">
        <v>393</v>
      </c>
      <c r="B198" s="13" t="s">
        <v>394</v>
      </c>
      <c r="C198" s="26">
        <v>466434.647</v>
      </c>
      <c r="D198" s="45">
        <v>520000202</v>
      </c>
      <c r="E198" s="60">
        <v>520000202</v>
      </c>
      <c r="F198" s="56">
        <f t="shared" ref="F198:F261" si="3">E198-D198</f>
        <v>0</v>
      </c>
      <c r="G198" s="36"/>
      <c r="H198" s="5"/>
    </row>
    <row r="199" spans="1:8" s="6" customFormat="1" ht="15.75" hidden="1" x14ac:dyDescent="0.2">
      <c r="A199" s="20" t="s">
        <v>392</v>
      </c>
      <c r="B199" s="13" t="s">
        <v>380</v>
      </c>
      <c r="C199" s="26">
        <v>34721.267999999996</v>
      </c>
      <c r="D199" s="46">
        <v>0</v>
      </c>
      <c r="E199" s="61">
        <v>0</v>
      </c>
      <c r="F199" s="56">
        <f t="shared" si="3"/>
        <v>0</v>
      </c>
      <c r="G199" s="36"/>
      <c r="H199" s="5"/>
    </row>
    <row r="200" spans="1:8" s="6" customFormat="1" ht="15.75" hidden="1" x14ac:dyDescent="0.2">
      <c r="A200" s="20" t="s">
        <v>732</v>
      </c>
      <c r="B200" s="13" t="s">
        <v>733</v>
      </c>
      <c r="C200" s="26"/>
      <c r="D200" s="46">
        <v>0</v>
      </c>
      <c r="E200" s="61">
        <v>0</v>
      </c>
      <c r="F200" s="56">
        <f t="shared" si="3"/>
        <v>0</v>
      </c>
      <c r="G200" s="36"/>
      <c r="H200" s="5"/>
    </row>
    <row r="201" spans="1:8" ht="30.75" customHeight="1" x14ac:dyDescent="0.2">
      <c r="A201" s="19" t="s">
        <v>390</v>
      </c>
      <c r="B201" s="12" t="s">
        <v>391</v>
      </c>
      <c r="C201" s="25">
        <v>41139.909</v>
      </c>
      <c r="D201" s="47">
        <v>77156106</v>
      </c>
      <c r="E201" s="59">
        <v>70251106</v>
      </c>
      <c r="F201" s="55">
        <f t="shared" si="3"/>
        <v>-6905000</v>
      </c>
      <c r="G201" s="35"/>
      <c r="H201" s="4"/>
    </row>
    <row r="202" spans="1:8" s="6" customFormat="1" ht="30.75" customHeight="1" x14ac:dyDescent="0.2">
      <c r="A202" s="20" t="s">
        <v>388</v>
      </c>
      <c r="B202" s="13" t="s">
        <v>389</v>
      </c>
      <c r="C202" s="26">
        <v>4705</v>
      </c>
      <c r="D202" s="45">
        <v>2705000</v>
      </c>
      <c r="E202" s="60">
        <v>2050000</v>
      </c>
      <c r="F202" s="56">
        <f t="shared" si="3"/>
        <v>-655000</v>
      </c>
      <c r="G202" s="36"/>
      <c r="H202" s="5"/>
    </row>
    <row r="203" spans="1:8" s="6" customFormat="1" ht="30.75" customHeight="1" x14ac:dyDescent="0.2">
      <c r="A203" s="20" t="s">
        <v>909</v>
      </c>
      <c r="B203" s="32" t="s">
        <v>910</v>
      </c>
      <c r="C203" s="26"/>
      <c r="D203" s="45">
        <v>37016197</v>
      </c>
      <c r="E203" s="60">
        <v>37016197</v>
      </c>
      <c r="F203" s="56">
        <f t="shared" si="3"/>
        <v>0</v>
      </c>
      <c r="G203" s="36"/>
      <c r="H203" s="5"/>
    </row>
    <row r="204" spans="1:8" s="6" customFormat="1" ht="17.25" customHeight="1" x14ac:dyDescent="0.2">
      <c r="A204" s="20" t="s">
        <v>386</v>
      </c>
      <c r="B204" s="13" t="s">
        <v>387</v>
      </c>
      <c r="C204" s="26">
        <v>1909</v>
      </c>
      <c r="D204" s="45">
        <v>1909000</v>
      </c>
      <c r="E204" s="60">
        <v>1909000</v>
      </c>
      <c r="F204" s="56">
        <f t="shared" si="3"/>
        <v>0</v>
      </c>
      <c r="G204" s="36"/>
      <c r="H204" s="5"/>
    </row>
    <row r="205" spans="1:8" s="6" customFormat="1" ht="30.75" customHeight="1" x14ac:dyDescent="0.2">
      <c r="A205" s="20" t="s">
        <v>384</v>
      </c>
      <c r="B205" s="13" t="s">
        <v>385</v>
      </c>
      <c r="C205" s="26">
        <v>31475.909</v>
      </c>
      <c r="D205" s="45">
        <v>32475909</v>
      </c>
      <c r="E205" s="60">
        <v>27475909</v>
      </c>
      <c r="F205" s="56">
        <f t="shared" si="3"/>
        <v>-5000000</v>
      </c>
      <c r="G205" s="36"/>
      <c r="H205" s="5"/>
    </row>
    <row r="206" spans="1:8" s="6" customFormat="1" ht="46.5" customHeight="1" x14ac:dyDescent="0.2">
      <c r="A206" s="20" t="s">
        <v>382</v>
      </c>
      <c r="B206" s="13" t="s">
        <v>383</v>
      </c>
      <c r="C206" s="26">
        <v>3050</v>
      </c>
      <c r="D206" s="45">
        <v>3050000</v>
      </c>
      <c r="E206" s="60">
        <v>1800000</v>
      </c>
      <c r="F206" s="56">
        <f t="shared" si="3"/>
        <v>-1250000</v>
      </c>
      <c r="G206" s="36"/>
      <c r="H206" s="5"/>
    </row>
    <row r="207" spans="1:8" ht="33.75" customHeight="1" x14ac:dyDescent="0.25">
      <c r="A207" s="19" t="s">
        <v>381</v>
      </c>
      <c r="B207" s="53" t="s">
        <v>937</v>
      </c>
      <c r="C207" s="25">
        <v>12115.634</v>
      </c>
      <c r="D207" s="47">
        <v>123011413</v>
      </c>
      <c r="E207" s="59">
        <v>123011413</v>
      </c>
      <c r="F207" s="55">
        <f t="shared" si="3"/>
        <v>0</v>
      </c>
      <c r="G207" s="35"/>
      <c r="H207" s="4"/>
    </row>
    <row r="208" spans="1:8" s="6" customFormat="1" ht="15.75" x14ac:dyDescent="0.2">
      <c r="A208" s="20" t="s">
        <v>379</v>
      </c>
      <c r="B208" s="13" t="s">
        <v>380</v>
      </c>
      <c r="C208" s="26">
        <v>12115.634</v>
      </c>
      <c r="D208" s="45">
        <v>122011413</v>
      </c>
      <c r="E208" s="60">
        <v>122011413</v>
      </c>
      <c r="F208" s="56">
        <f t="shared" si="3"/>
        <v>0</v>
      </c>
      <c r="G208" s="36"/>
      <c r="H208" s="5"/>
    </row>
    <row r="209" spans="1:8" s="6" customFormat="1" ht="15.75" x14ac:dyDescent="0.2">
      <c r="A209" s="20" t="s">
        <v>911</v>
      </c>
      <c r="B209" s="32" t="s">
        <v>733</v>
      </c>
      <c r="C209" s="26"/>
      <c r="D209" s="45">
        <v>1000000</v>
      </c>
      <c r="E209" s="60">
        <v>1000000</v>
      </c>
      <c r="F209" s="56">
        <f t="shared" si="3"/>
        <v>0</v>
      </c>
      <c r="G209" s="36"/>
      <c r="H209" s="5"/>
    </row>
    <row r="210" spans="1:8" s="6" customFormat="1" ht="15.75" hidden="1" x14ac:dyDescent="0.2">
      <c r="A210" s="20" t="s">
        <v>720</v>
      </c>
      <c r="B210" s="13" t="s">
        <v>721</v>
      </c>
      <c r="C210" s="26"/>
      <c r="D210" s="46">
        <v>0</v>
      </c>
      <c r="E210" s="61">
        <v>0</v>
      </c>
      <c r="F210" s="56">
        <f t="shared" si="3"/>
        <v>0</v>
      </c>
      <c r="G210" s="36"/>
      <c r="H210" s="5"/>
    </row>
    <row r="211" spans="1:8" ht="31.5" customHeight="1" x14ac:dyDescent="0.2">
      <c r="A211" s="19" t="s">
        <v>377</v>
      </c>
      <c r="B211" s="12" t="s">
        <v>378</v>
      </c>
      <c r="C211" s="25">
        <v>3922.22</v>
      </c>
      <c r="D211" s="47">
        <v>3168370</v>
      </c>
      <c r="E211" s="59">
        <v>3168370</v>
      </c>
      <c r="F211" s="55">
        <f t="shared" si="3"/>
        <v>0</v>
      </c>
      <c r="G211" s="35"/>
      <c r="H211" s="4"/>
    </row>
    <row r="212" spans="1:8" s="6" customFormat="1" ht="45" x14ac:dyDescent="0.2">
      <c r="A212" s="20" t="s">
        <v>375</v>
      </c>
      <c r="B212" s="13" t="s">
        <v>376</v>
      </c>
      <c r="C212" s="26">
        <v>3922.22</v>
      </c>
      <c r="D212" s="45">
        <v>3168370</v>
      </c>
      <c r="E212" s="60">
        <v>3168370</v>
      </c>
      <c r="F212" s="56">
        <f t="shared" si="3"/>
        <v>0</v>
      </c>
      <c r="G212" s="36"/>
      <c r="H212" s="5"/>
    </row>
    <row r="213" spans="1:8" s="8" customFormat="1" ht="90" hidden="1" x14ac:dyDescent="0.2">
      <c r="A213" s="19" t="s">
        <v>671</v>
      </c>
      <c r="B213" s="12" t="s">
        <v>672</v>
      </c>
      <c r="C213" s="26"/>
      <c r="D213" s="46">
        <v>0</v>
      </c>
      <c r="E213" s="61">
        <v>0</v>
      </c>
      <c r="F213" s="56">
        <f t="shared" si="3"/>
        <v>0</v>
      </c>
      <c r="G213" s="35"/>
      <c r="H213" s="7"/>
    </row>
    <row r="214" spans="1:8" s="8" customFormat="1" ht="90" hidden="1" x14ac:dyDescent="0.2">
      <c r="A214" s="19" t="s">
        <v>706</v>
      </c>
      <c r="B214" s="12" t="s">
        <v>705</v>
      </c>
      <c r="C214" s="26"/>
      <c r="D214" s="46">
        <v>0</v>
      </c>
      <c r="E214" s="61">
        <v>0</v>
      </c>
      <c r="F214" s="56">
        <f t="shared" si="3"/>
        <v>0</v>
      </c>
      <c r="G214" s="36"/>
      <c r="H214" s="7"/>
    </row>
    <row r="215" spans="1:8" ht="30" customHeight="1" x14ac:dyDescent="0.2">
      <c r="A215" s="18" t="s">
        <v>373</v>
      </c>
      <c r="B215" s="11" t="s">
        <v>374</v>
      </c>
      <c r="C215" s="24">
        <v>154578.747</v>
      </c>
      <c r="D215" s="48">
        <v>234027117</v>
      </c>
      <c r="E215" s="58">
        <v>284259068</v>
      </c>
      <c r="F215" s="54">
        <f t="shared" si="3"/>
        <v>50231951</v>
      </c>
      <c r="G215" s="34"/>
      <c r="H215" s="4"/>
    </row>
    <row r="216" spans="1:8" ht="45" customHeight="1" x14ac:dyDescent="0.2">
      <c r="A216" s="19" t="s">
        <v>371</v>
      </c>
      <c r="B216" s="12" t="s">
        <v>372</v>
      </c>
      <c r="C216" s="25">
        <v>29817.893</v>
      </c>
      <c r="D216" s="47">
        <v>35888110</v>
      </c>
      <c r="E216" s="59">
        <v>36951747</v>
      </c>
      <c r="F216" s="55">
        <f>F217+F218+F219+F220+F221+F222+F223+F224+F226</f>
        <v>673637</v>
      </c>
      <c r="G216" s="35"/>
      <c r="H216" s="4"/>
    </row>
    <row r="217" spans="1:8" s="6" customFormat="1" ht="31.5" customHeight="1" x14ac:dyDescent="0.2">
      <c r="A217" s="20" t="s">
        <v>369</v>
      </c>
      <c r="B217" s="13" t="s">
        <v>370</v>
      </c>
      <c r="C217" s="26">
        <v>800</v>
      </c>
      <c r="D217" s="45">
        <v>1066852</v>
      </c>
      <c r="E217" s="60">
        <v>1066852</v>
      </c>
      <c r="F217" s="56">
        <f t="shared" si="3"/>
        <v>0</v>
      </c>
      <c r="G217" s="36"/>
      <c r="H217" s="5"/>
    </row>
    <row r="218" spans="1:8" s="6" customFormat="1" ht="30" x14ac:dyDescent="0.2">
      <c r="A218" s="20" t="s">
        <v>367</v>
      </c>
      <c r="B218" s="13" t="s">
        <v>368</v>
      </c>
      <c r="C218" s="26">
        <v>6290.4</v>
      </c>
      <c r="D218" s="45">
        <v>6842800</v>
      </c>
      <c r="E218" s="60">
        <v>6842800</v>
      </c>
      <c r="F218" s="56">
        <f t="shared" si="3"/>
        <v>0</v>
      </c>
      <c r="G218" s="36"/>
      <c r="H218" s="5"/>
    </row>
    <row r="219" spans="1:8" s="6" customFormat="1" ht="63" customHeight="1" x14ac:dyDescent="0.2">
      <c r="A219" s="20" t="s">
        <v>365</v>
      </c>
      <c r="B219" s="13" t="s">
        <v>366</v>
      </c>
      <c r="C219" s="26">
        <v>800</v>
      </c>
      <c r="D219" s="45">
        <v>996237</v>
      </c>
      <c r="E219" s="60">
        <v>2059874</v>
      </c>
      <c r="F219" s="56">
        <f t="shared" si="3"/>
        <v>1063637</v>
      </c>
      <c r="G219" s="36"/>
      <c r="H219" s="5"/>
    </row>
    <row r="220" spans="1:8" s="6" customFormat="1" ht="45" x14ac:dyDescent="0.2">
      <c r="A220" s="20" t="s">
        <v>363</v>
      </c>
      <c r="B220" s="13" t="s">
        <v>364</v>
      </c>
      <c r="C220" s="26">
        <v>475.05700000000002</v>
      </c>
      <c r="D220" s="45">
        <v>692057</v>
      </c>
      <c r="E220" s="60">
        <v>692057</v>
      </c>
      <c r="F220" s="56">
        <f t="shared" si="3"/>
        <v>0</v>
      </c>
      <c r="G220" s="36"/>
      <c r="H220" s="5"/>
    </row>
    <row r="221" spans="1:8" s="6" customFormat="1" ht="16.5" customHeight="1" x14ac:dyDescent="0.2">
      <c r="A221" s="20" t="s">
        <v>361</v>
      </c>
      <c r="B221" s="13" t="s">
        <v>362</v>
      </c>
      <c r="C221" s="26">
        <v>3575.248</v>
      </c>
      <c r="D221" s="45">
        <v>4095159</v>
      </c>
      <c r="E221" s="60">
        <v>4095159</v>
      </c>
      <c r="F221" s="56">
        <f t="shared" si="3"/>
        <v>0</v>
      </c>
      <c r="G221" s="36"/>
      <c r="H221" s="5"/>
    </row>
    <row r="222" spans="1:8" s="6" customFormat="1" ht="30" x14ac:dyDescent="0.2">
      <c r="A222" s="20" t="s">
        <v>359</v>
      </c>
      <c r="B222" s="13" t="s">
        <v>360</v>
      </c>
      <c r="C222" s="26">
        <v>3140.6149999999998</v>
      </c>
      <c r="D222" s="45">
        <v>3188203</v>
      </c>
      <c r="E222" s="60">
        <v>2798203</v>
      </c>
      <c r="F222" s="56">
        <f t="shared" si="3"/>
        <v>-390000</v>
      </c>
      <c r="G222" s="36"/>
      <c r="H222" s="5"/>
    </row>
    <row r="223" spans="1:8" s="6" customFormat="1" ht="47.25" customHeight="1" x14ac:dyDescent="0.2">
      <c r="A223" s="20" t="s">
        <v>357</v>
      </c>
      <c r="B223" s="13" t="s">
        <v>358</v>
      </c>
      <c r="C223" s="26">
        <v>363.92</v>
      </c>
      <c r="D223" s="45">
        <v>151900</v>
      </c>
      <c r="E223" s="60">
        <v>151900</v>
      </c>
      <c r="F223" s="56">
        <f t="shared" si="3"/>
        <v>0</v>
      </c>
      <c r="G223" s="36"/>
      <c r="H223" s="5"/>
    </row>
    <row r="224" spans="1:8" s="6" customFormat="1" ht="15.75" x14ac:dyDescent="0.2">
      <c r="A224" s="20" t="s">
        <v>355</v>
      </c>
      <c r="B224" s="13" t="s">
        <v>356</v>
      </c>
      <c r="C224" s="26">
        <v>8769.6180000000004</v>
      </c>
      <c r="D224" s="45">
        <v>9134453</v>
      </c>
      <c r="E224" s="60">
        <v>9134453</v>
      </c>
      <c r="F224" s="56">
        <f t="shared" si="3"/>
        <v>0</v>
      </c>
      <c r="G224" s="36"/>
      <c r="H224" s="5"/>
    </row>
    <row r="225" spans="1:8" s="6" customFormat="1" ht="30" x14ac:dyDescent="0.2">
      <c r="A225" s="20" t="s">
        <v>751</v>
      </c>
      <c r="B225" s="13" t="s">
        <v>752</v>
      </c>
      <c r="C225" s="26">
        <v>0</v>
      </c>
      <c r="D225" s="46">
        <v>0</v>
      </c>
      <c r="E225" s="60">
        <v>390000</v>
      </c>
      <c r="F225" s="56">
        <f t="shared" si="3"/>
        <v>390000</v>
      </c>
      <c r="G225" s="36"/>
      <c r="H225" s="5"/>
    </row>
    <row r="226" spans="1:8" s="6" customFormat="1" ht="30" x14ac:dyDescent="0.2">
      <c r="A226" s="20" t="s">
        <v>353</v>
      </c>
      <c r="B226" s="13" t="s">
        <v>354</v>
      </c>
      <c r="C226" s="26">
        <v>5603.0349999999999</v>
      </c>
      <c r="D226" s="45">
        <v>9720449</v>
      </c>
      <c r="E226" s="60">
        <v>9720449</v>
      </c>
      <c r="F226" s="56">
        <f t="shared" si="3"/>
        <v>0</v>
      </c>
      <c r="G226" s="36"/>
      <c r="H226" s="5"/>
    </row>
    <row r="227" spans="1:8" ht="31.5" customHeight="1" x14ac:dyDescent="0.2">
      <c r="A227" s="19" t="s">
        <v>351</v>
      </c>
      <c r="B227" s="12" t="s">
        <v>352</v>
      </c>
      <c r="C227" s="25">
        <v>124760.85400000001</v>
      </c>
      <c r="D227" s="47">
        <v>105870704</v>
      </c>
      <c r="E227" s="59">
        <v>155039018</v>
      </c>
      <c r="F227" s="55">
        <f t="shared" si="3"/>
        <v>49168314</v>
      </c>
      <c r="G227" s="35"/>
      <c r="H227" s="4"/>
    </row>
    <row r="228" spans="1:8" s="6" customFormat="1" ht="15" customHeight="1" x14ac:dyDescent="0.2">
      <c r="A228" s="20" t="s">
        <v>349</v>
      </c>
      <c r="B228" s="13" t="s">
        <v>350</v>
      </c>
      <c r="C228" s="26">
        <v>90755.22</v>
      </c>
      <c r="D228" s="45">
        <v>82070704</v>
      </c>
      <c r="E228" s="59">
        <v>131239018</v>
      </c>
      <c r="F228" s="56">
        <f t="shared" si="3"/>
        <v>49168314</v>
      </c>
      <c r="G228" s="36"/>
      <c r="H228" s="5"/>
    </row>
    <row r="229" spans="1:8" s="6" customFormat="1" ht="30" hidden="1" x14ac:dyDescent="0.2">
      <c r="A229" s="20" t="s">
        <v>347</v>
      </c>
      <c r="B229" s="13" t="s">
        <v>348</v>
      </c>
      <c r="C229" s="26">
        <v>34005.633999999998</v>
      </c>
      <c r="D229" s="46">
        <v>0</v>
      </c>
      <c r="E229" s="61">
        <v>0</v>
      </c>
      <c r="F229" s="56">
        <f t="shared" si="3"/>
        <v>0</v>
      </c>
      <c r="G229" s="36"/>
      <c r="H229" s="5"/>
    </row>
    <row r="230" spans="1:8" s="6" customFormat="1" ht="30" x14ac:dyDescent="0.2">
      <c r="A230" s="20" t="s">
        <v>810</v>
      </c>
      <c r="B230" s="13" t="s">
        <v>815</v>
      </c>
      <c r="C230" s="26"/>
      <c r="D230" s="45">
        <v>23800000</v>
      </c>
      <c r="E230" s="60">
        <v>23800000</v>
      </c>
      <c r="F230" s="56">
        <f t="shared" si="3"/>
        <v>0</v>
      </c>
      <c r="G230" s="36"/>
      <c r="H230" s="5"/>
    </row>
    <row r="231" spans="1:8" s="6" customFormat="1" ht="30" hidden="1" x14ac:dyDescent="0.2">
      <c r="A231" s="19" t="s">
        <v>811</v>
      </c>
      <c r="B231" s="12" t="s">
        <v>812</v>
      </c>
      <c r="C231" s="26"/>
      <c r="D231" s="49">
        <v>0</v>
      </c>
      <c r="E231" s="62">
        <v>0</v>
      </c>
      <c r="F231" s="55">
        <f t="shared" si="3"/>
        <v>0</v>
      </c>
      <c r="G231" s="36"/>
      <c r="H231" s="5"/>
    </row>
    <row r="232" spans="1:8" s="6" customFormat="1" ht="30.75" hidden="1" customHeight="1" x14ac:dyDescent="0.2">
      <c r="A232" s="20" t="s">
        <v>813</v>
      </c>
      <c r="B232" s="13" t="s">
        <v>814</v>
      </c>
      <c r="C232" s="26"/>
      <c r="D232" s="46">
        <v>0</v>
      </c>
      <c r="E232" s="61">
        <v>0</v>
      </c>
      <c r="F232" s="56">
        <f t="shared" si="3"/>
        <v>0</v>
      </c>
      <c r="G232" s="36"/>
      <c r="H232" s="5"/>
    </row>
    <row r="233" spans="1:8" s="6" customFormat="1" ht="45" x14ac:dyDescent="0.2">
      <c r="A233" s="20" t="s">
        <v>816</v>
      </c>
      <c r="B233" s="13" t="s">
        <v>817</v>
      </c>
      <c r="C233" s="26"/>
      <c r="D233" s="45">
        <v>92268303</v>
      </c>
      <c r="E233" s="60">
        <v>92268303</v>
      </c>
      <c r="F233" s="56">
        <f t="shared" si="3"/>
        <v>0</v>
      </c>
      <c r="G233" s="36"/>
      <c r="H233" s="5"/>
    </row>
    <row r="234" spans="1:8" s="6" customFormat="1" ht="15.75" x14ac:dyDescent="0.2">
      <c r="A234" s="20" t="s">
        <v>818</v>
      </c>
      <c r="B234" s="13" t="s">
        <v>819</v>
      </c>
      <c r="C234" s="26"/>
      <c r="D234" s="45">
        <v>92268303</v>
      </c>
      <c r="E234" s="60">
        <v>92268303</v>
      </c>
      <c r="F234" s="56">
        <f t="shared" si="3"/>
        <v>0</v>
      </c>
      <c r="G234" s="36"/>
      <c r="H234" s="5"/>
    </row>
    <row r="235" spans="1:8" s="6" customFormat="1" ht="30" hidden="1" x14ac:dyDescent="0.2">
      <c r="A235" s="20" t="s">
        <v>820</v>
      </c>
      <c r="B235" s="13" t="s">
        <v>303</v>
      </c>
      <c r="C235" s="26"/>
      <c r="D235" s="46">
        <v>0</v>
      </c>
      <c r="E235" s="61">
        <v>0</v>
      </c>
      <c r="F235" s="56">
        <f t="shared" si="3"/>
        <v>0</v>
      </c>
      <c r="G235" s="36"/>
      <c r="H235" s="5"/>
    </row>
    <row r="236" spans="1:8" ht="31.5" customHeight="1" x14ac:dyDescent="0.2">
      <c r="A236" s="18" t="s">
        <v>345</v>
      </c>
      <c r="B236" s="11" t="s">
        <v>346</v>
      </c>
      <c r="C236" s="24">
        <v>415784.908</v>
      </c>
      <c r="D236" s="48">
        <v>450827944</v>
      </c>
      <c r="E236" s="58">
        <v>483313781</v>
      </c>
      <c r="F236" s="54">
        <f t="shared" si="3"/>
        <v>32485837</v>
      </c>
      <c r="G236" s="34"/>
      <c r="H236" s="4"/>
    </row>
    <row r="237" spans="1:8" ht="31.5" customHeight="1" x14ac:dyDescent="0.2">
      <c r="A237" s="19" t="s">
        <v>343</v>
      </c>
      <c r="B237" s="12" t="s">
        <v>344</v>
      </c>
      <c r="C237" s="25">
        <v>257725.20800000001</v>
      </c>
      <c r="D237" s="47">
        <v>308723299</v>
      </c>
      <c r="E237" s="59">
        <v>341209136</v>
      </c>
      <c r="F237" s="55">
        <f t="shared" si="3"/>
        <v>32485837</v>
      </c>
      <c r="G237" s="35"/>
      <c r="H237" s="4"/>
    </row>
    <row r="238" spans="1:8" s="6" customFormat="1" ht="16.5" customHeight="1" x14ac:dyDescent="0.2">
      <c r="A238" s="20" t="s">
        <v>341</v>
      </c>
      <c r="B238" s="13" t="s">
        <v>342</v>
      </c>
      <c r="C238" s="26">
        <v>23629.477999999999</v>
      </c>
      <c r="D238" s="45">
        <v>36210816</v>
      </c>
      <c r="E238" s="60">
        <v>31810816</v>
      </c>
      <c r="F238" s="56">
        <f t="shared" si="3"/>
        <v>-4400000</v>
      </c>
      <c r="G238" s="36"/>
      <c r="H238" s="5"/>
    </row>
    <row r="239" spans="1:8" s="6" customFormat="1" ht="30" x14ac:dyDescent="0.2">
      <c r="A239" s="20" t="s">
        <v>339</v>
      </c>
      <c r="B239" s="13" t="s">
        <v>340</v>
      </c>
      <c r="C239" s="26">
        <v>45863.957999999999</v>
      </c>
      <c r="D239" s="45">
        <v>48994901</v>
      </c>
      <c r="E239" s="60">
        <v>83980738</v>
      </c>
      <c r="F239" s="56">
        <f t="shared" si="3"/>
        <v>34985837</v>
      </c>
      <c r="G239" s="36"/>
      <c r="H239" s="5"/>
    </row>
    <row r="240" spans="1:8" s="6" customFormat="1" ht="47.25" customHeight="1" x14ac:dyDescent="0.2">
      <c r="A240" s="20" t="s">
        <v>337</v>
      </c>
      <c r="B240" s="13" t="s">
        <v>338</v>
      </c>
      <c r="C240" s="26">
        <v>15326.156000000001</v>
      </c>
      <c r="D240" s="45">
        <v>18435156</v>
      </c>
      <c r="E240" s="60">
        <v>18435156</v>
      </c>
      <c r="F240" s="56">
        <f t="shared" si="3"/>
        <v>0</v>
      </c>
      <c r="G240" s="36"/>
      <c r="H240" s="5"/>
    </row>
    <row r="241" spans="1:8" s="6" customFormat="1" ht="30" x14ac:dyDescent="0.2">
      <c r="A241" s="20" t="s">
        <v>335</v>
      </c>
      <c r="B241" s="13" t="s">
        <v>336</v>
      </c>
      <c r="C241" s="26">
        <v>146876.52600000001</v>
      </c>
      <c r="D241" s="45">
        <v>164892426</v>
      </c>
      <c r="E241" s="60">
        <v>166792426</v>
      </c>
      <c r="F241" s="56">
        <f t="shared" si="3"/>
        <v>1900000</v>
      </c>
      <c r="G241" s="36"/>
      <c r="H241" s="5"/>
    </row>
    <row r="242" spans="1:8" s="6" customFormat="1" ht="30" x14ac:dyDescent="0.2">
      <c r="A242" s="20" t="s">
        <v>722</v>
      </c>
      <c r="B242" s="13" t="s">
        <v>723</v>
      </c>
      <c r="C242" s="26"/>
      <c r="D242" s="45">
        <v>40190000</v>
      </c>
      <c r="E242" s="60">
        <v>40190000</v>
      </c>
      <c r="F242" s="56">
        <f t="shared" si="3"/>
        <v>0</v>
      </c>
      <c r="G242" s="36"/>
      <c r="H242" s="5"/>
    </row>
    <row r="243" spans="1:8" s="6" customFormat="1" ht="15.75" hidden="1" customHeight="1" x14ac:dyDescent="0.2">
      <c r="A243" s="20" t="s">
        <v>334</v>
      </c>
      <c r="B243" s="13" t="s">
        <v>329</v>
      </c>
      <c r="C243" s="26">
        <v>26029.09</v>
      </c>
      <c r="D243" s="46">
        <v>0</v>
      </c>
      <c r="E243" s="61">
        <v>0</v>
      </c>
      <c r="F243" s="56">
        <f t="shared" si="3"/>
        <v>0</v>
      </c>
      <c r="G243" s="36"/>
      <c r="H243" s="5"/>
    </row>
    <row r="244" spans="1:8" ht="45" hidden="1" x14ac:dyDescent="0.2">
      <c r="A244" s="19" t="s">
        <v>332</v>
      </c>
      <c r="B244" s="12" t="s">
        <v>333</v>
      </c>
      <c r="C244" s="25">
        <v>158059.70000000001</v>
      </c>
      <c r="D244" s="46">
        <v>0</v>
      </c>
      <c r="E244" s="61">
        <v>0</v>
      </c>
      <c r="F244" s="56">
        <f t="shared" si="3"/>
        <v>0</v>
      </c>
      <c r="G244" s="35"/>
      <c r="H244" s="4"/>
    </row>
    <row r="245" spans="1:8" s="6" customFormat="1" ht="15.75" hidden="1" x14ac:dyDescent="0.2">
      <c r="A245" s="20" t="s">
        <v>330</v>
      </c>
      <c r="B245" s="13" t="s">
        <v>331</v>
      </c>
      <c r="C245" s="26">
        <v>87540</v>
      </c>
      <c r="D245" s="46">
        <v>0</v>
      </c>
      <c r="E245" s="61">
        <v>0</v>
      </c>
      <c r="F245" s="56">
        <f t="shared" si="3"/>
        <v>0</v>
      </c>
      <c r="G245" s="36"/>
      <c r="H245" s="5"/>
    </row>
    <row r="246" spans="1:8" s="6" customFormat="1" ht="16.5" hidden="1" customHeight="1" x14ac:dyDescent="0.2">
      <c r="A246" s="20" t="s">
        <v>328</v>
      </c>
      <c r="B246" s="13" t="s">
        <v>329</v>
      </c>
      <c r="C246" s="26">
        <v>70519.7</v>
      </c>
      <c r="D246" s="46">
        <v>0</v>
      </c>
      <c r="E246" s="61">
        <v>0</v>
      </c>
      <c r="F246" s="56">
        <f t="shared" si="3"/>
        <v>0</v>
      </c>
      <c r="G246" s="36"/>
      <c r="H246" s="5"/>
    </row>
    <row r="247" spans="1:8" s="6" customFormat="1" ht="32.25" customHeight="1" x14ac:dyDescent="0.2">
      <c r="A247" s="19" t="s">
        <v>821</v>
      </c>
      <c r="B247" s="12" t="s">
        <v>822</v>
      </c>
      <c r="C247" s="25"/>
      <c r="D247" s="47">
        <v>142104645</v>
      </c>
      <c r="E247" s="59">
        <v>142104645</v>
      </c>
      <c r="F247" s="55">
        <f t="shared" si="3"/>
        <v>0</v>
      </c>
      <c r="G247" s="36"/>
      <c r="H247" s="5"/>
    </row>
    <row r="248" spans="1:8" s="6" customFormat="1" ht="16.5" customHeight="1" x14ac:dyDescent="0.2">
      <c r="A248" s="20" t="s">
        <v>823</v>
      </c>
      <c r="B248" s="13" t="s">
        <v>824</v>
      </c>
      <c r="C248" s="26"/>
      <c r="D248" s="45">
        <v>142104645</v>
      </c>
      <c r="E248" s="60">
        <v>142104645</v>
      </c>
      <c r="F248" s="56">
        <f t="shared" si="3"/>
        <v>0</v>
      </c>
      <c r="G248" s="36"/>
      <c r="H248" s="5"/>
    </row>
    <row r="249" spans="1:8" ht="31.5" customHeight="1" x14ac:dyDescent="0.2">
      <c r="A249" s="18" t="s">
        <v>326</v>
      </c>
      <c r="B249" s="11" t="s">
        <v>327</v>
      </c>
      <c r="C249" s="24">
        <v>3209241.7510000002</v>
      </c>
      <c r="D249" s="48">
        <v>3554428696</v>
      </c>
      <c r="E249" s="58">
        <v>3490924144</v>
      </c>
      <c r="F249" s="54">
        <f>F250+F254+F256+F265+F269</f>
        <v>-63504552</v>
      </c>
      <c r="G249" s="34"/>
      <c r="H249" s="4"/>
    </row>
    <row r="250" spans="1:8" ht="32.25" customHeight="1" x14ac:dyDescent="0.2">
      <c r="A250" s="19" t="s">
        <v>324</v>
      </c>
      <c r="B250" s="12" t="s">
        <v>325</v>
      </c>
      <c r="C250" s="25">
        <v>1434496.7290000001</v>
      </c>
      <c r="D250" s="47">
        <v>1547940197</v>
      </c>
      <c r="E250" s="59">
        <v>1523307058</v>
      </c>
      <c r="F250" s="55">
        <f t="shared" si="3"/>
        <v>-24633139</v>
      </c>
      <c r="G250" s="35"/>
      <c r="H250" s="4"/>
    </row>
    <row r="251" spans="1:8" s="6" customFormat="1" ht="30" x14ac:dyDescent="0.2">
      <c r="A251" s="20" t="s">
        <v>322</v>
      </c>
      <c r="B251" s="13" t="s">
        <v>323</v>
      </c>
      <c r="C251" s="26">
        <v>51313.082999999999</v>
      </c>
      <c r="D251" s="45">
        <v>90725942</v>
      </c>
      <c r="E251" s="60">
        <v>64099942</v>
      </c>
      <c r="F251" s="56">
        <f t="shared" si="3"/>
        <v>-26626000</v>
      </c>
      <c r="G251" s="36"/>
      <c r="H251" s="5"/>
    </row>
    <row r="252" spans="1:8" s="6" customFormat="1" ht="15.75" x14ac:dyDescent="0.2">
      <c r="A252" s="20" t="s">
        <v>320</v>
      </c>
      <c r="B252" s="13" t="s">
        <v>321</v>
      </c>
      <c r="C252" s="26">
        <v>31818.021000000001</v>
      </c>
      <c r="D252" s="45">
        <v>74471562</v>
      </c>
      <c r="E252" s="60">
        <v>74471562</v>
      </c>
      <c r="F252" s="56">
        <f t="shared" si="3"/>
        <v>0</v>
      </c>
      <c r="G252" s="36"/>
      <c r="H252" s="5"/>
    </row>
    <row r="253" spans="1:8" s="6" customFormat="1" ht="15.75" x14ac:dyDescent="0.2">
      <c r="A253" s="20" t="s">
        <v>318</v>
      </c>
      <c r="B253" s="13" t="s">
        <v>319</v>
      </c>
      <c r="C253" s="26">
        <v>1351365.625</v>
      </c>
      <c r="D253" s="45">
        <v>1382742693</v>
      </c>
      <c r="E253" s="60">
        <v>1384735554</v>
      </c>
      <c r="F253" s="56">
        <f t="shared" si="3"/>
        <v>1992861</v>
      </c>
      <c r="G253" s="36"/>
      <c r="H253" s="5"/>
    </row>
    <row r="254" spans="1:8" s="8" customFormat="1" ht="32.25" customHeight="1" x14ac:dyDescent="0.2">
      <c r="A254" s="19" t="s">
        <v>708</v>
      </c>
      <c r="B254" s="12" t="s">
        <v>707</v>
      </c>
      <c r="C254" s="26"/>
      <c r="D254" s="47">
        <v>50000000</v>
      </c>
      <c r="E254" s="59">
        <v>0</v>
      </c>
      <c r="F254" s="55">
        <f t="shared" si="3"/>
        <v>-50000000</v>
      </c>
      <c r="G254" s="35"/>
      <c r="H254" s="7"/>
    </row>
    <row r="255" spans="1:8" s="6" customFormat="1" ht="45" x14ac:dyDescent="0.2">
      <c r="A255" s="20" t="s">
        <v>709</v>
      </c>
      <c r="B255" s="13" t="s">
        <v>710</v>
      </c>
      <c r="C255" s="26"/>
      <c r="D255" s="45">
        <v>50000000</v>
      </c>
      <c r="E255" s="60">
        <v>0</v>
      </c>
      <c r="F255" s="56">
        <f t="shared" si="3"/>
        <v>-50000000</v>
      </c>
      <c r="G255" s="36"/>
      <c r="H255" s="5"/>
    </row>
    <row r="256" spans="1:8" ht="47.25" customHeight="1" x14ac:dyDescent="0.2">
      <c r="A256" s="19" t="s">
        <v>316</v>
      </c>
      <c r="B256" s="12" t="s">
        <v>317</v>
      </c>
      <c r="C256" s="25">
        <v>1365759.2660000001</v>
      </c>
      <c r="D256" s="47">
        <v>1682263382</v>
      </c>
      <c r="E256" s="59">
        <v>1751968969</v>
      </c>
      <c r="F256" s="55">
        <f t="shared" si="3"/>
        <v>69705587</v>
      </c>
      <c r="G256" s="35"/>
      <c r="H256" s="4"/>
    </row>
    <row r="257" spans="1:8" s="6" customFormat="1" ht="30" x14ac:dyDescent="0.2">
      <c r="A257" s="20" t="s">
        <v>314</v>
      </c>
      <c r="B257" s="13" t="s">
        <v>315</v>
      </c>
      <c r="C257" s="26">
        <v>1203900</v>
      </c>
      <c r="D257" s="45">
        <v>1500000000</v>
      </c>
      <c r="E257" s="60">
        <v>1552550142</v>
      </c>
      <c r="F257" s="56">
        <f t="shared" si="3"/>
        <v>52550142</v>
      </c>
      <c r="G257" s="36"/>
      <c r="H257" s="5"/>
    </row>
    <row r="258" spans="1:8" s="6" customFormat="1" ht="62.25" customHeight="1" x14ac:dyDescent="0.2">
      <c r="A258" s="20" t="s">
        <v>312</v>
      </c>
      <c r="B258" s="13" t="s">
        <v>313</v>
      </c>
      <c r="C258" s="26">
        <v>23223.266</v>
      </c>
      <c r="D258" s="45">
        <v>26472937</v>
      </c>
      <c r="E258" s="60">
        <v>27145137</v>
      </c>
      <c r="F258" s="56">
        <f t="shared" si="3"/>
        <v>672200</v>
      </c>
      <c r="G258" s="36"/>
      <c r="H258" s="5"/>
    </row>
    <row r="259" spans="1:8" s="6" customFormat="1" ht="30.75" customHeight="1" x14ac:dyDescent="0.2">
      <c r="A259" s="20" t="s">
        <v>310</v>
      </c>
      <c r="B259" s="13" t="s">
        <v>311</v>
      </c>
      <c r="C259" s="26">
        <v>100</v>
      </c>
      <c r="D259" s="45">
        <v>100000</v>
      </c>
      <c r="E259" s="60">
        <v>0</v>
      </c>
      <c r="F259" s="56">
        <f t="shared" si="3"/>
        <v>-100000</v>
      </c>
      <c r="G259" s="36"/>
      <c r="H259" s="5"/>
    </row>
    <row r="260" spans="1:8" s="6" customFormat="1" ht="30.75" customHeight="1" x14ac:dyDescent="0.2">
      <c r="A260" s="20" t="s">
        <v>711</v>
      </c>
      <c r="B260" s="13" t="s">
        <v>712</v>
      </c>
      <c r="C260" s="26">
        <v>0</v>
      </c>
      <c r="D260" s="45">
        <v>34426336</v>
      </c>
      <c r="E260" s="60">
        <v>34426336</v>
      </c>
      <c r="F260" s="56">
        <f t="shared" si="3"/>
        <v>0</v>
      </c>
      <c r="G260" s="36"/>
      <c r="H260" s="5"/>
    </row>
    <row r="261" spans="1:8" s="6" customFormat="1" ht="32.25" customHeight="1" x14ac:dyDescent="0.2">
      <c r="A261" s="20" t="s">
        <v>308</v>
      </c>
      <c r="B261" s="13" t="s">
        <v>309</v>
      </c>
      <c r="C261" s="26">
        <v>107000</v>
      </c>
      <c r="D261" s="45">
        <v>109609109</v>
      </c>
      <c r="E261" s="60">
        <v>126192354</v>
      </c>
      <c r="F261" s="56">
        <f t="shared" si="3"/>
        <v>16583245</v>
      </c>
      <c r="G261" s="36"/>
      <c r="H261" s="5"/>
    </row>
    <row r="262" spans="1:8" s="6" customFormat="1" ht="32.25" customHeight="1" x14ac:dyDescent="0.2">
      <c r="A262" s="20" t="s">
        <v>306</v>
      </c>
      <c r="B262" s="13" t="s">
        <v>307</v>
      </c>
      <c r="C262" s="26">
        <v>31536</v>
      </c>
      <c r="D262" s="45">
        <v>11655000</v>
      </c>
      <c r="E262" s="60">
        <v>11655000</v>
      </c>
      <c r="F262" s="56">
        <f t="shared" ref="F262:F325" si="4">E262-D262</f>
        <v>0</v>
      </c>
      <c r="G262" s="36"/>
      <c r="H262" s="5"/>
    </row>
    <row r="263" spans="1:8" ht="47.25" hidden="1" customHeight="1" x14ac:dyDescent="0.2">
      <c r="A263" s="19" t="s">
        <v>304</v>
      </c>
      <c r="B263" s="12" t="s">
        <v>305</v>
      </c>
      <c r="C263" s="25">
        <v>306353.52100000001</v>
      </c>
      <c r="D263" s="46">
        <v>0</v>
      </c>
      <c r="E263" s="61">
        <v>0</v>
      </c>
      <c r="F263" s="56">
        <f t="shared" si="4"/>
        <v>0</v>
      </c>
      <c r="G263" s="35"/>
      <c r="H263" s="4"/>
    </row>
    <row r="264" spans="1:8" s="6" customFormat="1" ht="30" hidden="1" x14ac:dyDescent="0.2">
      <c r="A264" s="20" t="s">
        <v>302</v>
      </c>
      <c r="B264" s="13" t="s">
        <v>303</v>
      </c>
      <c r="C264" s="26">
        <v>306353.52100000001</v>
      </c>
      <c r="D264" s="46">
        <v>0</v>
      </c>
      <c r="E264" s="61">
        <v>0</v>
      </c>
      <c r="F264" s="56">
        <f t="shared" si="4"/>
        <v>0</v>
      </c>
      <c r="G264" s="36"/>
      <c r="H264" s="5"/>
    </row>
    <row r="265" spans="1:8" ht="45.75" customHeight="1" x14ac:dyDescent="0.2">
      <c r="A265" s="19" t="s">
        <v>300</v>
      </c>
      <c r="B265" s="12" t="s">
        <v>301</v>
      </c>
      <c r="C265" s="25">
        <v>102632.235</v>
      </c>
      <c r="D265" s="47">
        <v>254642413</v>
      </c>
      <c r="E265" s="59">
        <v>195670413</v>
      </c>
      <c r="F265" s="55">
        <f t="shared" si="4"/>
        <v>-58972000</v>
      </c>
      <c r="G265" s="35"/>
      <c r="H265" s="4"/>
    </row>
    <row r="266" spans="1:8" s="6" customFormat="1" ht="30.75" customHeight="1" x14ac:dyDescent="0.2">
      <c r="A266" s="20" t="s">
        <v>298</v>
      </c>
      <c r="B266" s="13" t="s">
        <v>299</v>
      </c>
      <c r="C266" s="26">
        <v>7143</v>
      </c>
      <c r="D266" s="45">
        <v>67330053</v>
      </c>
      <c r="E266" s="60">
        <v>67330053</v>
      </c>
      <c r="F266" s="56">
        <f t="shared" si="4"/>
        <v>0</v>
      </c>
      <c r="G266" s="36"/>
      <c r="H266" s="5"/>
    </row>
    <row r="267" spans="1:8" s="6" customFormat="1" ht="45.75" customHeight="1" x14ac:dyDescent="0.2">
      <c r="A267" s="20" t="s">
        <v>296</v>
      </c>
      <c r="B267" s="13" t="s">
        <v>297</v>
      </c>
      <c r="C267" s="26">
        <v>95489.235000000001</v>
      </c>
      <c r="D267" s="45">
        <v>187312360</v>
      </c>
      <c r="E267" s="59">
        <v>128340360</v>
      </c>
      <c r="F267" s="56">
        <f t="shared" si="4"/>
        <v>-58972000</v>
      </c>
      <c r="G267" s="36"/>
      <c r="H267" s="5"/>
    </row>
    <row r="268" spans="1:8" s="6" customFormat="1" ht="32.25" hidden="1" customHeight="1" x14ac:dyDescent="0.2">
      <c r="A268" s="20" t="s">
        <v>685</v>
      </c>
      <c r="B268" s="13" t="s">
        <v>686</v>
      </c>
      <c r="C268" s="26"/>
      <c r="D268" s="46">
        <v>0</v>
      </c>
      <c r="E268" s="61">
        <v>0</v>
      </c>
      <c r="F268" s="56">
        <f t="shared" si="4"/>
        <v>0</v>
      </c>
      <c r="G268" s="36"/>
      <c r="H268" s="5"/>
    </row>
    <row r="269" spans="1:8" s="6" customFormat="1" ht="30.75" customHeight="1" x14ac:dyDescent="0.2">
      <c r="A269" s="19" t="s">
        <v>825</v>
      </c>
      <c r="B269" s="12" t="s">
        <v>826</v>
      </c>
      <c r="C269" s="25"/>
      <c r="D269" s="47">
        <v>19582704</v>
      </c>
      <c r="E269" s="59">
        <v>19977704</v>
      </c>
      <c r="F269" s="55">
        <f t="shared" si="4"/>
        <v>395000</v>
      </c>
      <c r="G269" s="36"/>
      <c r="H269" s="5"/>
    </row>
    <row r="270" spans="1:8" s="6" customFormat="1" ht="30.75" customHeight="1" x14ac:dyDescent="0.2">
      <c r="A270" s="20" t="s">
        <v>827</v>
      </c>
      <c r="B270" s="13" t="s">
        <v>828</v>
      </c>
      <c r="C270" s="26"/>
      <c r="D270" s="45">
        <v>18187704</v>
      </c>
      <c r="E270" s="60">
        <v>18582704</v>
      </c>
      <c r="F270" s="56">
        <f t="shared" si="4"/>
        <v>395000</v>
      </c>
      <c r="G270" s="36"/>
      <c r="H270" s="5"/>
    </row>
    <row r="271" spans="1:8" s="6" customFormat="1" ht="16.5" customHeight="1" x14ac:dyDescent="0.25">
      <c r="A271" s="44" t="s">
        <v>931</v>
      </c>
      <c r="B271" s="44" t="s">
        <v>930</v>
      </c>
      <c r="C271" s="26"/>
      <c r="D271" s="45">
        <v>1395000</v>
      </c>
      <c r="E271" s="60">
        <v>1395000</v>
      </c>
      <c r="F271" s="56">
        <f t="shared" si="4"/>
        <v>0</v>
      </c>
      <c r="G271" s="36"/>
      <c r="H271" s="5"/>
    </row>
    <row r="272" spans="1:8" ht="31.5" customHeight="1" x14ac:dyDescent="0.2">
      <c r="A272" s="18" t="s">
        <v>294</v>
      </c>
      <c r="B272" s="11" t="s">
        <v>295</v>
      </c>
      <c r="C272" s="24">
        <v>510402.141</v>
      </c>
      <c r="D272" s="48">
        <v>360940056</v>
      </c>
      <c r="E272" s="58">
        <v>352362052</v>
      </c>
      <c r="F272" s="54">
        <f t="shared" si="4"/>
        <v>-8578004</v>
      </c>
      <c r="G272" s="34"/>
      <c r="H272" s="4"/>
    </row>
    <row r="273" spans="1:8" ht="30.75" customHeight="1" x14ac:dyDescent="0.2">
      <c r="A273" s="19" t="s">
        <v>292</v>
      </c>
      <c r="B273" s="12" t="s">
        <v>293</v>
      </c>
      <c r="C273" s="25">
        <v>52409.794999999998</v>
      </c>
      <c r="D273" s="47">
        <v>34709795</v>
      </c>
      <c r="E273" s="59">
        <v>19338355</v>
      </c>
      <c r="F273" s="55">
        <f t="shared" si="4"/>
        <v>-15371440</v>
      </c>
      <c r="G273" s="35"/>
      <c r="H273" s="4"/>
    </row>
    <row r="274" spans="1:8" s="6" customFormat="1" ht="30.75" hidden="1" customHeight="1" x14ac:dyDescent="0.2">
      <c r="A274" s="20" t="s">
        <v>290</v>
      </c>
      <c r="B274" s="13" t="s">
        <v>291</v>
      </c>
      <c r="C274" s="26">
        <v>17500</v>
      </c>
      <c r="D274" s="46">
        <v>0</v>
      </c>
      <c r="E274" s="61">
        <v>0</v>
      </c>
      <c r="F274" s="56">
        <f t="shared" si="4"/>
        <v>0</v>
      </c>
      <c r="G274" s="36"/>
      <c r="H274" s="5"/>
    </row>
    <row r="275" spans="1:8" s="6" customFormat="1" ht="15.75" x14ac:dyDescent="0.2">
      <c r="A275" s="20" t="s">
        <v>288</v>
      </c>
      <c r="B275" s="13" t="s">
        <v>289</v>
      </c>
      <c r="C275" s="26">
        <v>14000</v>
      </c>
      <c r="D275" s="45">
        <v>15600000</v>
      </c>
      <c r="E275" s="60">
        <v>1428560</v>
      </c>
      <c r="F275" s="56">
        <f t="shared" si="4"/>
        <v>-14171440</v>
      </c>
      <c r="G275" s="36"/>
      <c r="H275" s="5"/>
    </row>
    <row r="276" spans="1:8" s="6" customFormat="1" ht="45" x14ac:dyDescent="0.2">
      <c r="A276" s="20" t="s">
        <v>286</v>
      </c>
      <c r="B276" s="13" t="s">
        <v>287</v>
      </c>
      <c r="C276" s="26">
        <v>20909.794999999998</v>
      </c>
      <c r="D276" s="45">
        <v>17909795</v>
      </c>
      <c r="E276" s="60">
        <v>17909795</v>
      </c>
      <c r="F276" s="56">
        <f t="shared" si="4"/>
        <v>0</v>
      </c>
      <c r="G276" s="36"/>
      <c r="H276" s="5"/>
    </row>
    <row r="277" spans="1:8" s="6" customFormat="1" ht="45" x14ac:dyDescent="0.2">
      <c r="A277" s="20" t="s">
        <v>912</v>
      </c>
      <c r="B277" s="32" t="s">
        <v>913</v>
      </c>
      <c r="C277" s="26"/>
      <c r="D277" s="45">
        <v>1200000</v>
      </c>
      <c r="E277" s="60">
        <v>0</v>
      </c>
      <c r="F277" s="56">
        <f t="shared" si="4"/>
        <v>-1200000</v>
      </c>
      <c r="G277" s="36"/>
      <c r="H277" s="5"/>
    </row>
    <row r="278" spans="1:8" ht="30.75" customHeight="1" x14ac:dyDescent="0.2">
      <c r="A278" s="19" t="s">
        <v>284</v>
      </c>
      <c r="B278" s="12" t="s">
        <v>285</v>
      </c>
      <c r="C278" s="25">
        <v>414323.9</v>
      </c>
      <c r="D278" s="47">
        <v>277800606</v>
      </c>
      <c r="E278" s="59">
        <v>287272606</v>
      </c>
      <c r="F278" s="55">
        <f t="shared" si="4"/>
        <v>9472000</v>
      </c>
      <c r="G278" s="35"/>
      <c r="H278" s="4"/>
    </row>
    <row r="279" spans="1:8" s="6" customFormat="1" ht="30" x14ac:dyDescent="0.2">
      <c r="A279" s="20" t="s">
        <v>282</v>
      </c>
      <c r="B279" s="13" t="s">
        <v>283</v>
      </c>
      <c r="C279" s="26">
        <v>10000</v>
      </c>
      <c r="D279" s="45">
        <v>10561890</v>
      </c>
      <c r="E279" s="60">
        <v>10561890</v>
      </c>
      <c r="F279" s="56">
        <f t="shared" si="4"/>
        <v>0</v>
      </c>
      <c r="G279" s="36"/>
      <c r="H279" s="5"/>
    </row>
    <row r="280" spans="1:8" s="6" customFormat="1" ht="45" x14ac:dyDescent="0.2">
      <c r="A280" s="20" t="s">
        <v>280</v>
      </c>
      <c r="B280" s="13" t="s">
        <v>281</v>
      </c>
      <c r="C280" s="26">
        <v>199378.9</v>
      </c>
      <c r="D280" s="45">
        <v>55710074</v>
      </c>
      <c r="E280" s="59">
        <v>65182074</v>
      </c>
      <c r="F280" s="56">
        <f t="shared" si="4"/>
        <v>9472000</v>
      </c>
      <c r="G280" s="36"/>
      <c r="H280" s="5"/>
    </row>
    <row r="281" spans="1:8" s="6" customFormat="1" ht="46.5" customHeight="1" x14ac:dyDescent="0.2">
      <c r="A281" s="20" t="s">
        <v>278</v>
      </c>
      <c r="B281" s="13" t="s">
        <v>279</v>
      </c>
      <c r="C281" s="26">
        <v>18592.599999999999</v>
      </c>
      <c r="D281" s="45">
        <v>7680750</v>
      </c>
      <c r="E281" s="60">
        <v>7680750</v>
      </c>
      <c r="F281" s="56">
        <f t="shared" si="4"/>
        <v>0</v>
      </c>
      <c r="G281" s="36"/>
      <c r="H281" s="5"/>
    </row>
    <row r="282" spans="1:8" s="6" customFormat="1" ht="30.75" customHeight="1" x14ac:dyDescent="0.2">
      <c r="A282" s="20" t="s">
        <v>276</v>
      </c>
      <c r="B282" s="13" t="s">
        <v>277</v>
      </c>
      <c r="C282" s="26">
        <v>180181.4</v>
      </c>
      <c r="D282" s="45">
        <v>192895182</v>
      </c>
      <c r="E282" s="60">
        <v>192895182</v>
      </c>
      <c r="F282" s="56">
        <f t="shared" si="4"/>
        <v>0</v>
      </c>
      <c r="G282" s="36"/>
      <c r="H282" s="5"/>
    </row>
    <row r="283" spans="1:8" s="6" customFormat="1" ht="15.75" x14ac:dyDescent="0.2">
      <c r="A283" s="20" t="s">
        <v>274</v>
      </c>
      <c r="B283" s="13" t="s">
        <v>275</v>
      </c>
      <c r="C283" s="26">
        <v>6171</v>
      </c>
      <c r="D283" s="45">
        <v>10952710</v>
      </c>
      <c r="E283" s="60">
        <v>10952710</v>
      </c>
      <c r="F283" s="56">
        <f t="shared" si="4"/>
        <v>0</v>
      </c>
      <c r="G283" s="36"/>
      <c r="H283" s="5"/>
    </row>
    <row r="284" spans="1:8" ht="32.25" customHeight="1" x14ac:dyDescent="0.2">
      <c r="A284" s="19" t="s">
        <v>272</v>
      </c>
      <c r="B284" s="12" t="s">
        <v>273</v>
      </c>
      <c r="C284" s="25">
        <v>43668.446000000004</v>
      </c>
      <c r="D284" s="47">
        <v>48429655</v>
      </c>
      <c r="E284" s="59">
        <v>45751091</v>
      </c>
      <c r="F284" s="55">
        <f t="shared" si="4"/>
        <v>-2678564</v>
      </c>
      <c r="G284" s="35"/>
      <c r="H284" s="4"/>
    </row>
    <row r="285" spans="1:8" s="6" customFormat="1" ht="31.5" customHeight="1" x14ac:dyDescent="0.2">
      <c r="A285" s="20" t="s">
        <v>270</v>
      </c>
      <c r="B285" s="13" t="s">
        <v>271</v>
      </c>
      <c r="C285" s="26">
        <v>23763.119999999999</v>
      </c>
      <c r="D285" s="45">
        <v>24612929</v>
      </c>
      <c r="E285" s="60">
        <v>24612929</v>
      </c>
      <c r="F285" s="56">
        <f t="shared" si="4"/>
        <v>0</v>
      </c>
      <c r="G285" s="36"/>
      <c r="H285" s="5"/>
    </row>
    <row r="286" spans="1:8" s="6" customFormat="1" ht="45" customHeight="1" x14ac:dyDescent="0.2">
      <c r="A286" s="20" t="s">
        <v>268</v>
      </c>
      <c r="B286" s="13" t="s">
        <v>269</v>
      </c>
      <c r="C286" s="26">
        <v>19905.326000000001</v>
      </c>
      <c r="D286" s="45">
        <v>23816726</v>
      </c>
      <c r="E286" s="60">
        <v>21138162</v>
      </c>
      <c r="F286" s="56">
        <f t="shared" si="4"/>
        <v>-2678564</v>
      </c>
      <c r="G286" s="36"/>
      <c r="H286" s="5"/>
    </row>
    <row r="287" spans="1:8" ht="31.5" customHeight="1" x14ac:dyDescent="0.2">
      <c r="A287" s="18" t="s">
        <v>266</v>
      </c>
      <c r="B287" s="11" t="s">
        <v>267</v>
      </c>
      <c r="C287" s="24">
        <v>54500</v>
      </c>
      <c r="D287" s="48">
        <v>96116962</v>
      </c>
      <c r="E287" s="58">
        <v>64616962</v>
      </c>
      <c r="F287" s="54">
        <f t="shared" si="4"/>
        <v>-31500000</v>
      </c>
      <c r="G287" s="34"/>
      <c r="H287" s="4"/>
    </row>
    <row r="288" spans="1:8" ht="31.5" customHeight="1" x14ac:dyDescent="0.2">
      <c r="A288" s="19" t="s">
        <v>264</v>
      </c>
      <c r="B288" s="12" t="s">
        <v>265</v>
      </c>
      <c r="C288" s="25">
        <v>54500</v>
      </c>
      <c r="D288" s="47">
        <v>55643662</v>
      </c>
      <c r="E288" s="59">
        <v>24143662</v>
      </c>
      <c r="F288" s="55">
        <f t="shared" si="4"/>
        <v>-31500000</v>
      </c>
      <c r="G288" s="35"/>
      <c r="H288" s="4"/>
    </row>
    <row r="289" spans="1:8" s="6" customFormat="1" ht="78" customHeight="1" x14ac:dyDescent="0.2">
      <c r="A289" s="20" t="s">
        <v>262</v>
      </c>
      <c r="B289" s="13" t="s">
        <v>263</v>
      </c>
      <c r="C289" s="26">
        <v>50000</v>
      </c>
      <c r="D289" s="45">
        <v>49000000</v>
      </c>
      <c r="E289" s="60">
        <v>19500000</v>
      </c>
      <c r="F289" s="56">
        <f t="shared" si="4"/>
        <v>-29500000</v>
      </c>
      <c r="G289" s="36"/>
      <c r="H289" s="5"/>
    </row>
    <row r="290" spans="1:8" s="6" customFormat="1" ht="45.75" customHeight="1" x14ac:dyDescent="0.2">
      <c r="A290" s="20" t="s">
        <v>914</v>
      </c>
      <c r="B290" s="32" t="s">
        <v>915</v>
      </c>
      <c r="C290" s="26"/>
      <c r="D290" s="45">
        <v>1000000</v>
      </c>
      <c r="E290" s="60">
        <v>500000</v>
      </c>
      <c r="F290" s="56">
        <f t="shared" si="4"/>
        <v>-500000</v>
      </c>
      <c r="G290" s="36"/>
      <c r="H290" s="5"/>
    </row>
    <row r="291" spans="1:8" s="6" customFormat="1" ht="30.75" hidden="1" customHeight="1" x14ac:dyDescent="0.2">
      <c r="A291" s="20" t="s">
        <v>260</v>
      </c>
      <c r="B291" s="13" t="s">
        <v>261</v>
      </c>
      <c r="C291" s="26">
        <v>4500</v>
      </c>
      <c r="D291" s="46">
        <v>0</v>
      </c>
      <c r="E291" s="61">
        <v>0</v>
      </c>
      <c r="F291" s="56">
        <f t="shared" si="4"/>
        <v>0</v>
      </c>
      <c r="G291" s="36"/>
      <c r="H291" s="5"/>
    </row>
    <row r="292" spans="1:8" s="6" customFormat="1" ht="31.5" customHeight="1" x14ac:dyDescent="0.2">
      <c r="A292" s="20" t="s">
        <v>829</v>
      </c>
      <c r="B292" s="13" t="s">
        <v>830</v>
      </c>
      <c r="C292" s="26"/>
      <c r="D292" s="45">
        <v>5643662</v>
      </c>
      <c r="E292" s="60">
        <v>4143662</v>
      </c>
      <c r="F292" s="56">
        <f t="shared" si="4"/>
        <v>-1500000</v>
      </c>
      <c r="G292" s="36"/>
      <c r="H292" s="5"/>
    </row>
    <row r="293" spans="1:8" s="6" customFormat="1" ht="31.5" customHeight="1" x14ac:dyDescent="0.2">
      <c r="A293" s="19" t="s">
        <v>831</v>
      </c>
      <c r="B293" s="12" t="s">
        <v>832</v>
      </c>
      <c r="C293" s="26"/>
      <c r="D293" s="47">
        <v>40473300</v>
      </c>
      <c r="E293" s="59">
        <v>40473300</v>
      </c>
      <c r="F293" s="55">
        <f t="shared" si="4"/>
        <v>0</v>
      </c>
      <c r="G293" s="36"/>
      <c r="H293" s="5"/>
    </row>
    <row r="294" spans="1:8" s="6" customFormat="1" ht="31.5" customHeight="1" x14ac:dyDescent="0.2">
      <c r="A294" s="20" t="s">
        <v>833</v>
      </c>
      <c r="B294" s="13" t="s">
        <v>834</v>
      </c>
      <c r="C294" s="26"/>
      <c r="D294" s="45">
        <v>40473300</v>
      </c>
      <c r="E294" s="60">
        <v>40473300</v>
      </c>
      <c r="F294" s="56">
        <f t="shared" si="4"/>
        <v>0</v>
      </c>
      <c r="G294" s="36"/>
      <c r="H294" s="5"/>
    </row>
    <row r="295" spans="1:8" ht="31.5" customHeight="1" x14ac:dyDescent="0.2">
      <c r="A295" s="18" t="s">
        <v>258</v>
      </c>
      <c r="B295" s="11" t="s">
        <v>259</v>
      </c>
      <c r="C295" s="24">
        <v>42177.877</v>
      </c>
      <c r="D295" s="48">
        <v>40759337</v>
      </c>
      <c r="E295" s="58">
        <v>36873695</v>
      </c>
      <c r="F295" s="54">
        <f t="shared" si="4"/>
        <v>-3885642</v>
      </c>
      <c r="G295" s="34"/>
      <c r="H295" s="4"/>
    </row>
    <row r="296" spans="1:8" ht="31.5" customHeight="1" x14ac:dyDescent="0.2">
      <c r="A296" s="19" t="s">
        <v>256</v>
      </c>
      <c r="B296" s="12" t="s">
        <v>257</v>
      </c>
      <c r="C296" s="25">
        <v>5488.09</v>
      </c>
      <c r="D296" s="47">
        <v>7519550</v>
      </c>
      <c r="E296" s="59">
        <v>5279550</v>
      </c>
      <c r="F296" s="55">
        <f t="shared" si="4"/>
        <v>-2240000</v>
      </c>
      <c r="G296" s="35"/>
      <c r="H296" s="4"/>
    </row>
    <row r="297" spans="1:8" s="6" customFormat="1" ht="75.75" customHeight="1" x14ac:dyDescent="0.2">
      <c r="A297" s="20" t="s">
        <v>254</v>
      </c>
      <c r="B297" s="13" t="s">
        <v>255</v>
      </c>
      <c r="C297" s="26">
        <v>4176.79</v>
      </c>
      <c r="D297" s="45">
        <v>3968250</v>
      </c>
      <c r="E297" s="60">
        <v>3968250</v>
      </c>
      <c r="F297" s="56">
        <f t="shared" si="4"/>
        <v>0</v>
      </c>
      <c r="G297" s="36"/>
      <c r="H297" s="5"/>
    </row>
    <row r="298" spans="1:8" s="6" customFormat="1" ht="46.5" customHeight="1" x14ac:dyDescent="0.2">
      <c r="A298" s="20" t="s">
        <v>252</v>
      </c>
      <c r="B298" s="13" t="s">
        <v>253</v>
      </c>
      <c r="C298" s="26">
        <v>805.8</v>
      </c>
      <c r="D298" s="45">
        <v>805800</v>
      </c>
      <c r="E298" s="60">
        <v>805800</v>
      </c>
      <c r="F298" s="56">
        <f t="shared" si="4"/>
        <v>0</v>
      </c>
      <c r="G298" s="36"/>
      <c r="H298" s="5"/>
    </row>
    <row r="299" spans="1:8" s="6" customFormat="1" ht="30" x14ac:dyDescent="0.2">
      <c r="A299" s="20" t="s">
        <v>250</v>
      </c>
      <c r="B299" s="13" t="s">
        <v>251</v>
      </c>
      <c r="C299" s="26">
        <v>505.5</v>
      </c>
      <c r="D299" s="45">
        <v>2745500</v>
      </c>
      <c r="E299" s="59">
        <v>505500</v>
      </c>
      <c r="F299" s="56">
        <f t="shared" si="4"/>
        <v>-2240000</v>
      </c>
      <c r="G299" s="36"/>
      <c r="H299" s="5"/>
    </row>
    <row r="300" spans="1:8" ht="31.5" customHeight="1" x14ac:dyDescent="0.2">
      <c r="A300" s="19" t="s">
        <v>248</v>
      </c>
      <c r="B300" s="12" t="s">
        <v>249</v>
      </c>
      <c r="C300" s="25">
        <v>669.101</v>
      </c>
      <c r="D300" s="47">
        <v>669101</v>
      </c>
      <c r="E300" s="59">
        <v>669101</v>
      </c>
      <c r="F300" s="55">
        <f t="shared" si="4"/>
        <v>0</v>
      </c>
      <c r="G300" s="35"/>
      <c r="H300" s="4"/>
    </row>
    <row r="301" spans="1:8" s="6" customFormat="1" ht="45" x14ac:dyDescent="0.2">
      <c r="A301" s="20" t="s">
        <v>246</v>
      </c>
      <c r="B301" s="13" t="s">
        <v>247</v>
      </c>
      <c r="C301" s="26">
        <v>669.101</v>
      </c>
      <c r="D301" s="45">
        <v>669101</v>
      </c>
      <c r="E301" s="60">
        <v>669101</v>
      </c>
      <c r="F301" s="56">
        <f t="shared" si="4"/>
        <v>0</v>
      </c>
      <c r="G301" s="36"/>
      <c r="H301" s="5"/>
    </row>
    <row r="302" spans="1:8" ht="15.75" customHeight="1" x14ac:dyDescent="0.2">
      <c r="A302" s="19" t="s">
        <v>244</v>
      </c>
      <c r="B302" s="12" t="s">
        <v>245</v>
      </c>
      <c r="C302" s="25">
        <v>6231.8339999999998</v>
      </c>
      <c r="D302" s="47">
        <v>2781834</v>
      </c>
      <c r="E302" s="59">
        <v>2572000</v>
      </c>
      <c r="F302" s="55">
        <f t="shared" si="4"/>
        <v>-209834</v>
      </c>
      <c r="G302" s="35"/>
      <c r="H302" s="4"/>
    </row>
    <row r="303" spans="1:8" s="6" customFormat="1" ht="32.25" customHeight="1" x14ac:dyDescent="0.2">
      <c r="A303" s="20" t="s">
        <v>242</v>
      </c>
      <c r="B303" s="13" t="s">
        <v>243</v>
      </c>
      <c r="C303" s="26">
        <v>6231.8339999999998</v>
      </c>
      <c r="D303" s="45">
        <v>2781834</v>
      </c>
      <c r="E303" s="60">
        <v>2572000</v>
      </c>
      <c r="F303" s="56">
        <f t="shared" si="4"/>
        <v>-209834</v>
      </c>
      <c r="G303" s="36"/>
      <c r="H303" s="5"/>
    </row>
    <row r="304" spans="1:8" ht="47.25" customHeight="1" x14ac:dyDescent="0.2">
      <c r="A304" s="19" t="s">
        <v>240</v>
      </c>
      <c r="B304" s="12" t="s">
        <v>241</v>
      </c>
      <c r="C304" s="25">
        <v>29788.851999999999</v>
      </c>
      <c r="D304" s="47">
        <v>29788852</v>
      </c>
      <c r="E304" s="59">
        <v>28353044</v>
      </c>
      <c r="F304" s="55">
        <f t="shared" si="4"/>
        <v>-1435808</v>
      </c>
      <c r="G304" s="35"/>
      <c r="H304" s="4"/>
    </row>
    <row r="305" spans="1:8" s="6" customFormat="1" ht="45" x14ac:dyDescent="0.2">
      <c r="A305" s="20" t="s">
        <v>238</v>
      </c>
      <c r="B305" s="13" t="s">
        <v>239</v>
      </c>
      <c r="C305" s="26">
        <v>2110</v>
      </c>
      <c r="D305" s="45">
        <v>1910000</v>
      </c>
      <c r="E305" s="60">
        <v>820000</v>
      </c>
      <c r="F305" s="56">
        <f t="shared" si="4"/>
        <v>-1090000</v>
      </c>
      <c r="G305" s="36"/>
      <c r="H305" s="5"/>
    </row>
    <row r="306" spans="1:8" s="6" customFormat="1" ht="46.5" customHeight="1" x14ac:dyDescent="0.2">
      <c r="A306" s="20" t="s">
        <v>236</v>
      </c>
      <c r="B306" s="13" t="s">
        <v>237</v>
      </c>
      <c r="C306" s="26">
        <v>18487.851999999999</v>
      </c>
      <c r="D306" s="45">
        <v>18581660</v>
      </c>
      <c r="E306" s="60">
        <v>18435852</v>
      </c>
      <c r="F306" s="56">
        <f t="shared" si="4"/>
        <v>-145808</v>
      </c>
      <c r="G306" s="36"/>
      <c r="H306" s="5"/>
    </row>
    <row r="307" spans="1:8" s="6" customFormat="1" ht="63" customHeight="1" x14ac:dyDescent="0.2">
      <c r="A307" s="20" t="s">
        <v>234</v>
      </c>
      <c r="B307" s="13" t="s">
        <v>235</v>
      </c>
      <c r="C307" s="26">
        <v>4091</v>
      </c>
      <c r="D307" s="45">
        <v>4197192</v>
      </c>
      <c r="E307" s="60">
        <v>4097192</v>
      </c>
      <c r="F307" s="56">
        <f t="shared" si="4"/>
        <v>-100000</v>
      </c>
      <c r="G307" s="36"/>
      <c r="H307" s="5"/>
    </row>
    <row r="308" spans="1:8" s="6" customFormat="1" ht="31.5" customHeight="1" x14ac:dyDescent="0.2">
      <c r="A308" s="20" t="s">
        <v>232</v>
      </c>
      <c r="B308" s="13" t="s">
        <v>233</v>
      </c>
      <c r="C308" s="26">
        <v>5100</v>
      </c>
      <c r="D308" s="45">
        <v>5100000</v>
      </c>
      <c r="E308" s="60">
        <v>5000000</v>
      </c>
      <c r="F308" s="56">
        <f t="shared" si="4"/>
        <v>-100000</v>
      </c>
      <c r="G308" s="36"/>
      <c r="H308" s="5"/>
    </row>
    <row r="309" spans="1:8" ht="31.5" customHeight="1" x14ac:dyDescent="0.2">
      <c r="A309" s="18" t="s">
        <v>230</v>
      </c>
      <c r="B309" s="11" t="s">
        <v>231</v>
      </c>
      <c r="C309" s="24">
        <v>266919.32500000001</v>
      </c>
      <c r="D309" s="48">
        <v>495252073</v>
      </c>
      <c r="E309" s="58">
        <v>528321306</v>
      </c>
      <c r="F309" s="54">
        <f t="shared" si="4"/>
        <v>33069233</v>
      </c>
      <c r="G309" s="34"/>
      <c r="H309" s="4"/>
    </row>
    <row r="310" spans="1:8" ht="32.25" customHeight="1" x14ac:dyDescent="0.2">
      <c r="A310" s="19" t="s">
        <v>228</v>
      </c>
      <c r="B310" s="12" t="s">
        <v>229</v>
      </c>
      <c r="C310" s="25">
        <v>254841.82500000001</v>
      </c>
      <c r="D310" s="47">
        <v>465814453</v>
      </c>
      <c r="E310" s="59">
        <v>462450274</v>
      </c>
      <c r="F310" s="55">
        <f t="shared" si="4"/>
        <v>-3364179</v>
      </c>
      <c r="G310" s="35"/>
      <c r="H310" s="4"/>
    </row>
    <row r="311" spans="1:8" ht="46.5" customHeight="1" x14ac:dyDescent="0.2">
      <c r="A311" s="20" t="s">
        <v>835</v>
      </c>
      <c r="B311" s="13" t="s">
        <v>836</v>
      </c>
      <c r="C311" s="25"/>
      <c r="D311" s="45">
        <v>23891944</v>
      </c>
      <c r="E311" s="60">
        <v>24426954</v>
      </c>
      <c r="F311" s="56">
        <f t="shared" si="4"/>
        <v>535010</v>
      </c>
      <c r="G311" s="35"/>
      <c r="H311" s="4"/>
    </row>
    <row r="312" spans="1:8" ht="16.5" customHeight="1" x14ac:dyDescent="0.2">
      <c r="A312" s="20" t="s">
        <v>837</v>
      </c>
      <c r="B312" s="13" t="s">
        <v>838</v>
      </c>
      <c r="C312" s="25"/>
      <c r="D312" s="45">
        <v>363137109</v>
      </c>
      <c r="E312" s="60">
        <v>352358530</v>
      </c>
      <c r="F312" s="56">
        <f t="shared" si="4"/>
        <v>-10778579</v>
      </c>
      <c r="G312" s="35"/>
      <c r="H312" s="4"/>
    </row>
    <row r="313" spans="1:8" ht="45.75" customHeight="1" x14ac:dyDescent="0.2">
      <c r="A313" s="20" t="s">
        <v>839</v>
      </c>
      <c r="B313" s="13" t="s">
        <v>221</v>
      </c>
      <c r="C313" s="25"/>
      <c r="D313" s="45">
        <v>1400000</v>
      </c>
      <c r="E313" s="60">
        <v>25500</v>
      </c>
      <c r="F313" s="56">
        <f t="shared" si="4"/>
        <v>-1374500</v>
      </c>
      <c r="G313" s="35"/>
      <c r="H313" s="4"/>
    </row>
    <row r="314" spans="1:8" ht="17.25" customHeight="1" x14ac:dyDescent="0.2">
      <c r="A314" s="20" t="s">
        <v>840</v>
      </c>
      <c r="B314" s="13" t="s">
        <v>841</v>
      </c>
      <c r="C314" s="25"/>
      <c r="D314" s="45">
        <v>28824200</v>
      </c>
      <c r="E314" s="60">
        <v>32668401</v>
      </c>
      <c r="F314" s="56">
        <f t="shared" si="4"/>
        <v>3844201</v>
      </c>
      <c r="G314" s="35"/>
      <c r="H314" s="4"/>
    </row>
    <row r="315" spans="1:8" ht="30" x14ac:dyDescent="0.2">
      <c r="A315" s="20" t="s">
        <v>842</v>
      </c>
      <c r="B315" s="13" t="s">
        <v>218</v>
      </c>
      <c r="C315" s="25"/>
      <c r="D315" s="45">
        <v>151200</v>
      </c>
      <c r="E315" s="60">
        <v>189200</v>
      </c>
      <c r="F315" s="56">
        <f t="shared" si="4"/>
        <v>38000</v>
      </c>
      <c r="G315" s="35"/>
      <c r="H315" s="4"/>
    </row>
    <row r="316" spans="1:8" ht="30" x14ac:dyDescent="0.2">
      <c r="A316" s="20" t="s">
        <v>843</v>
      </c>
      <c r="B316" s="13" t="s">
        <v>844</v>
      </c>
      <c r="C316" s="25"/>
      <c r="D316" s="45">
        <v>46700000</v>
      </c>
      <c r="E316" s="60">
        <v>50491689</v>
      </c>
      <c r="F316" s="56">
        <f t="shared" si="4"/>
        <v>3791689</v>
      </c>
      <c r="G316" s="35"/>
      <c r="H316" s="4"/>
    </row>
    <row r="317" spans="1:8" ht="30" x14ac:dyDescent="0.2">
      <c r="A317" s="20" t="s">
        <v>845</v>
      </c>
      <c r="B317" s="13" t="s">
        <v>846</v>
      </c>
      <c r="C317" s="25"/>
      <c r="D317" s="45">
        <v>1710000</v>
      </c>
      <c r="E317" s="60">
        <v>2290000</v>
      </c>
      <c r="F317" s="56">
        <f t="shared" si="4"/>
        <v>580000</v>
      </c>
      <c r="G317" s="35"/>
      <c r="H317" s="4"/>
    </row>
    <row r="318" spans="1:8" ht="30" x14ac:dyDescent="0.2">
      <c r="A318" s="19" t="s">
        <v>215</v>
      </c>
      <c r="B318" s="12" t="s">
        <v>847</v>
      </c>
      <c r="C318" s="25"/>
      <c r="D318" s="47">
        <v>21822620</v>
      </c>
      <c r="E318" s="59">
        <v>58256032</v>
      </c>
      <c r="F318" s="55">
        <f t="shared" si="4"/>
        <v>36433412</v>
      </c>
      <c r="G318" s="35"/>
      <c r="H318" s="4"/>
    </row>
    <row r="319" spans="1:8" ht="15.75" x14ac:dyDescent="0.2">
      <c r="A319" s="20" t="s">
        <v>848</v>
      </c>
      <c r="B319" s="13" t="s">
        <v>214</v>
      </c>
      <c r="C319" s="25"/>
      <c r="D319" s="45">
        <v>330000</v>
      </c>
      <c r="E319" s="60">
        <v>330000</v>
      </c>
      <c r="F319" s="56">
        <f t="shared" si="4"/>
        <v>0</v>
      </c>
      <c r="G319" s="35"/>
      <c r="H319" s="4"/>
    </row>
    <row r="320" spans="1:8" ht="45" x14ac:dyDescent="0.2">
      <c r="A320" s="20" t="s">
        <v>849</v>
      </c>
      <c r="B320" s="13" t="s">
        <v>850</v>
      </c>
      <c r="C320" s="25"/>
      <c r="D320" s="45">
        <v>10742900</v>
      </c>
      <c r="E320" s="60">
        <v>4367900</v>
      </c>
      <c r="F320" s="56">
        <f t="shared" si="4"/>
        <v>-6375000</v>
      </c>
      <c r="G320" s="35"/>
      <c r="H320" s="4"/>
    </row>
    <row r="321" spans="1:8" ht="30" x14ac:dyDescent="0.2">
      <c r="A321" s="20" t="s">
        <v>851</v>
      </c>
      <c r="B321" s="13" t="s">
        <v>852</v>
      </c>
      <c r="C321" s="25"/>
      <c r="D321" s="45">
        <v>10749720</v>
      </c>
      <c r="E321" s="60">
        <v>10749720</v>
      </c>
      <c r="F321" s="56">
        <f t="shared" si="4"/>
        <v>0</v>
      </c>
      <c r="G321" s="35"/>
      <c r="H321" s="4"/>
    </row>
    <row r="322" spans="1:8" ht="32.25" hidden="1" customHeight="1" x14ac:dyDescent="0.2">
      <c r="A322" s="20" t="s">
        <v>714</v>
      </c>
      <c r="B322" s="13" t="s">
        <v>713</v>
      </c>
      <c r="C322" s="26"/>
      <c r="D322" s="46">
        <v>0</v>
      </c>
      <c r="E322" s="61">
        <v>0</v>
      </c>
      <c r="F322" s="56">
        <f t="shared" si="4"/>
        <v>0</v>
      </c>
      <c r="G322" s="35"/>
      <c r="H322" s="4"/>
    </row>
    <row r="323" spans="1:8" s="6" customFormat="1" ht="33" hidden="1" customHeight="1" x14ac:dyDescent="0.2">
      <c r="A323" s="20" t="s">
        <v>226</v>
      </c>
      <c r="B323" s="13" t="s">
        <v>227</v>
      </c>
      <c r="C323" s="26">
        <v>70107.225999999995</v>
      </c>
      <c r="D323" s="46">
        <v>0</v>
      </c>
      <c r="E323" s="61">
        <v>0</v>
      </c>
      <c r="F323" s="56">
        <f t="shared" si="4"/>
        <v>0</v>
      </c>
      <c r="G323" s="36"/>
      <c r="H323" s="5"/>
    </row>
    <row r="324" spans="1:8" s="6" customFormat="1" ht="94.5" hidden="1" customHeight="1" x14ac:dyDescent="0.2">
      <c r="A324" s="20" t="s">
        <v>224</v>
      </c>
      <c r="B324" s="13" t="s">
        <v>225</v>
      </c>
      <c r="C324" s="26">
        <v>128335.19899999999</v>
      </c>
      <c r="D324" s="46">
        <v>0</v>
      </c>
      <c r="E324" s="61">
        <v>0</v>
      </c>
      <c r="F324" s="56">
        <f t="shared" si="4"/>
        <v>0</v>
      </c>
      <c r="G324" s="36"/>
      <c r="H324" s="5"/>
    </row>
    <row r="325" spans="1:8" s="6" customFormat="1" ht="16.5" hidden="1" customHeight="1" x14ac:dyDescent="0.2">
      <c r="A325" s="20" t="s">
        <v>222</v>
      </c>
      <c r="B325" s="13" t="s">
        <v>223</v>
      </c>
      <c r="C325" s="26">
        <v>19388</v>
      </c>
      <c r="D325" s="46">
        <v>0</v>
      </c>
      <c r="E325" s="61">
        <v>0</v>
      </c>
      <c r="F325" s="56">
        <f t="shared" si="4"/>
        <v>0</v>
      </c>
      <c r="G325" s="36"/>
      <c r="H325" s="5"/>
    </row>
    <row r="326" spans="1:8" s="6" customFormat="1" ht="46.5" hidden="1" customHeight="1" x14ac:dyDescent="0.2">
      <c r="A326" s="20" t="s">
        <v>220</v>
      </c>
      <c r="B326" s="13" t="s">
        <v>221</v>
      </c>
      <c r="C326" s="26">
        <v>6000</v>
      </c>
      <c r="D326" s="46">
        <v>0</v>
      </c>
      <c r="E326" s="61">
        <v>0</v>
      </c>
      <c r="F326" s="56">
        <f t="shared" ref="F326:F390" si="5">E326-D326</f>
        <v>0</v>
      </c>
      <c r="G326" s="36"/>
      <c r="H326" s="5"/>
    </row>
    <row r="327" spans="1:8" s="6" customFormat="1" ht="15.75" hidden="1" x14ac:dyDescent="0.2">
      <c r="A327" s="20" t="s">
        <v>219</v>
      </c>
      <c r="B327" s="13" t="s">
        <v>658</v>
      </c>
      <c r="C327" s="26">
        <v>30860.2</v>
      </c>
      <c r="D327" s="46">
        <v>0</v>
      </c>
      <c r="E327" s="61">
        <v>0</v>
      </c>
      <c r="F327" s="56">
        <f t="shared" si="5"/>
        <v>0</v>
      </c>
      <c r="G327" s="36"/>
      <c r="H327" s="5"/>
    </row>
    <row r="328" spans="1:8" s="6" customFormat="1" ht="30" hidden="1" x14ac:dyDescent="0.2">
      <c r="A328" s="20" t="s">
        <v>217</v>
      </c>
      <c r="B328" s="13" t="s">
        <v>218</v>
      </c>
      <c r="C328" s="26">
        <v>151.19999999999999</v>
      </c>
      <c r="D328" s="46">
        <v>0</v>
      </c>
      <c r="E328" s="61">
        <v>0</v>
      </c>
      <c r="F328" s="56">
        <f t="shared" si="5"/>
        <v>0</v>
      </c>
      <c r="G328" s="36"/>
      <c r="H328" s="5"/>
    </row>
    <row r="329" spans="1:8" ht="31.5" hidden="1" customHeight="1" x14ac:dyDescent="0.2">
      <c r="A329" s="19" t="s">
        <v>215</v>
      </c>
      <c r="B329" s="12" t="s">
        <v>216</v>
      </c>
      <c r="C329" s="25">
        <v>12077.5</v>
      </c>
      <c r="D329" s="46">
        <v>0</v>
      </c>
      <c r="E329" s="61">
        <v>0</v>
      </c>
      <c r="F329" s="56">
        <f t="shared" si="5"/>
        <v>0</v>
      </c>
      <c r="G329" s="35"/>
      <c r="H329" s="4"/>
    </row>
    <row r="330" spans="1:8" s="6" customFormat="1" ht="15.75" hidden="1" x14ac:dyDescent="0.2">
      <c r="A330" s="20" t="s">
        <v>213</v>
      </c>
      <c r="B330" s="13" t="s">
        <v>214</v>
      </c>
      <c r="C330" s="26">
        <v>330</v>
      </c>
      <c r="D330" s="46">
        <v>0</v>
      </c>
      <c r="E330" s="61">
        <v>0</v>
      </c>
      <c r="F330" s="56">
        <f t="shared" si="5"/>
        <v>0</v>
      </c>
      <c r="G330" s="37"/>
      <c r="H330" s="5"/>
    </row>
    <row r="331" spans="1:8" s="6" customFormat="1" ht="33.75" hidden="1" customHeight="1" x14ac:dyDescent="0.2">
      <c r="A331" s="20" t="s">
        <v>211</v>
      </c>
      <c r="B331" s="13" t="s">
        <v>212</v>
      </c>
      <c r="C331" s="26">
        <v>1300</v>
      </c>
      <c r="D331" s="46">
        <v>0</v>
      </c>
      <c r="E331" s="61">
        <v>0</v>
      </c>
      <c r="F331" s="56">
        <f t="shared" si="5"/>
        <v>0</v>
      </c>
      <c r="G331" s="36"/>
      <c r="H331" s="5"/>
    </row>
    <row r="332" spans="1:8" s="6" customFormat="1" ht="31.5" hidden="1" customHeight="1" x14ac:dyDescent="0.2">
      <c r="A332" s="20" t="s">
        <v>209</v>
      </c>
      <c r="B332" s="13" t="s">
        <v>210</v>
      </c>
      <c r="C332" s="26">
        <v>10447.5</v>
      </c>
      <c r="D332" s="46">
        <v>0</v>
      </c>
      <c r="E332" s="61">
        <v>0</v>
      </c>
      <c r="F332" s="56">
        <f t="shared" si="5"/>
        <v>0</v>
      </c>
      <c r="G332" s="36"/>
      <c r="H332" s="5"/>
    </row>
    <row r="333" spans="1:8" s="6" customFormat="1" ht="16.5" hidden="1" customHeight="1" x14ac:dyDescent="0.2">
      <c r="A333" s="20" t="s">
        <v>716</v>
      </c>
      <c r="B333" s="13" t="s">
        <v>715</v>
      </c>
      <c r="C333" s="26"/>
      <c r="D333" s="46">
        <v>0</v>
      </c>
      <c r="E333" s="61">
        <v>0</v>
      </c>
      <c r="F333" s="56">
        <f t="shared" si="5"/>
        <v>0</v>
      </c>
      <c r="G333" s="36"/>
      <c r="H333" s="5"/>
    </row>
    <row r="334" spans="1:8" s="6" customFormat="1" ht="16.5" hidden="1" customHeight="1" x14ac:dyDescent="0.2">
      <c r="A334" s="20" t="s">
        <v>753</v>
      </c>
      <c r="B334" s="13" t="s">
        <v>715</v>
      </c>
      <c r="C334" s="26"/>
      <c r="D334" s="46">
        <v>0</v>
      </c>
      <c r="E334" s="61">
        <v>0</v>
      </c>
      <c r="F334" s="56">
        <f t="shared" si="5"/>
        <v>0</v>
      </c>
      <c r="G334" s="36"/>
      <c r="H334" s="5"/>
    </row>
    <row r="335" spans="1:8" s="6" customFormat="1" ht="48" hidden="1" customHeight="1" x14ac:dyDescent="0.2">
      <c r="A335" s="20" t="s">
        <v>717</v>
      </c>
      <c r="B335" s="13" t="s">
        <v>628</v>
      </c>
      <c r="C335" s="26"/>
      <c r="D335" s="46">
        <v>0</v>
      </c>
      <c r="E335" s="61">
        <v>0</v>
      </c>
      <c r="F335" s="56">
        <f t="shared" si="5"/>
        <v>0</v>
      </c>
      <c r="G335" s="36"/>
      <c r="H335" s="5"/>
    </row>
    <row r="336" spans="1:8" s="6" customFormat="1" ht="33" customHeight="1" x14ac:dyDescent="0.25">
      <c r="A336" s="20" t="s">
        <v>938</v>
      </c>
      <c r="B336" s="53" t="s">
        <v>939</v>
      </c>
      <c r="C336" s="26"/>
      <c r="D336" s="46">
        <v>0</v>
      </c>
      <c r="E336" s="59">
        <v>42808412</v>
      </c>
      <c r="F336" s="56">
        <f t="shared" si="5"/>
        <v>42808412</v>
      </c>
      <c r="G336" s="36"/>
      <c r="H336" s="5"/>
    </row>
    <row r="337" spans="1:8" s="6" customFormat="1" ht="30.75" customHeight="1" x14ac:dyDescent="0.2">
      <c r="A337" s="19" t="s">
        <v>916</v>
      </c>
      <c r="B337" s="31" t="s">
        <v>917</v>
      </c>
      <c r="C337" s="25"/>
      <c r="D337" s="47">
        <v>7615000</v>
      </c>
      <c r="E337" s="59">
        <v>7615000</v>
      </c>
      <c r="F337" s="55">
        <f t="shared" si="5"/>
        <v>0</v>
      </c>
      <c r="G337" s="36"/>
      <c r="H337" s="5"/>
    </row>
    <row r="338" spans="1:8" s="6" customFormat="1" ht="16.5" customHeight="1" x14ac:dyDescent="0.2">
      <c r="A338" s="20" t="s">
        <v>918</v>
      </c>
      <c r="B338" s="33" t="s">
        <v>715</v>
      </c>
      <c r="C338" s="25"/>
      <c r="D338" s="45">
        <v>7615000</v>
      </c>
      <c r="E338" s="60">
        <v>7615000</v>
      </c>
      <c r="F338" s="56">
        <f t="shared" si="5"/>
        <v>0</v>
      </c>
      <c r="G338" s="36"/>
      <c r="H338" s="5"/>
    </row>
    <row r="339" spans="1:8" ht="31.5" customHeight="1" x14ac:dyDescent="0.2">
      <c r="A339" s="18" t="s">
        <v>207</v>
      </c>
      <c r="B339" s="11" t="s">
        <v>208</v>
      </c>
      <c r="C339" s="24">
        <v>7429308.7039999999</v>
      </c>
      <c r="D339" s="48">
        <v>9686456191</v>
      </c>
      <c r="E339" s="58">
        <v>10067058248</v>
      </c>
      <c r="F339" s="54">
        <f>F340+F347+F351+F354+F362</f>
        <v>380602057</v>
      </c>
      <c r="G339" s="34"/>
      <c r="H339" s="4"/>
    </row>
    <row r="340" spans="1:8" ht="31.5" customHeight="1" x14ac:dyDescent="0.2">
      <c r="A340" s="19" t="s">
        <v>205</v>
      </c>
      <c r="B340" s="12" t="s">
        <v>206</v>
      </c>
      <c r="C340" s="25">
        <v>2915613.3659999999</v>
      </c>
      <c r="D340" s="47">
        <v>3576617503</v>
      </c>
      <c r="E340" s="59">
        <v>4073819560</v>
      </c>
      <c r="F340" s="55">
        <f t="shared" si="5"/>
        <v>497202057</v>
      </c>
      <c r="G340" s="35"/>
      <c r="H340" s="4"/>
    </row>
    <row r="341" spans="1:8" s="6" customFormat="1" ht="32.25" customHeight="1" x14ac:dyDescent="0.2">
      <c r="A341" s="20" t="s">
        <v>203</v>
      </c>
      <c r="B341" s="13" t="s">
        <v>204</v>
      </c>
      <c r="C341" s="26">
        <v>1852394.5319999999</v>
      </c>
      <c r="D341" s="45">
        <v>2219709503</v>
      </c>
      <c r="E341" s="60">
        <v>2505443643</v>
      </c>
      <c r="F341" s="56">
        <f t="shared" si="5"/>
        <v>285734140</v>
      </c>
      <c r="G341" s="36"/>
      <c r="H341" s="5"/>
    </row>
    <row r="342" spans="1:8" s="6" customFormat="1" ht="32.25" customHeight="1" x14ac:dyDescent="0.2">
      <c r="A342" s="20" t="s">
        <v>201</v>
      </c>
      <c r="B342" s="13" t="s">
        <v>202</v>
      </c>
      <c r="C342" s="26">
        <v>50000</v>
      </c>
      <c r="D342" s="45">
        <v>46200000</v>
      </c>
      <c r="E342" s="60">
        <v>46200000</v>
      </c>
      <c r="F342" s="56">
        <f t="shared" si="5"/>
        <v>0</v>
      </c>
      <c r="G342" s="36"/>
      <c r="H342" s="5"/>
    </row>
    <row r="343" spans="1:8" s="6" customFormat="1" ht="32.25" customHeight="1" x14ac:dyDescent="0.2">
      <c r="A343" s="20" t="s">
        <v>199</v>
      </c>
      <c r="B343" s="13" t="s">
        <v>200</v>
      </c>
      <c r="C343" s="26">
        <v>231008</v>
      </c>
      <c r="D343" s="45">
        <v>164708000</v>
      </c>
      <c r="E343" s="60">
        <v>175708000</v>
      </c>
      <c r="F343" s="56">
        <f t="shared" si="5"/>
        <v>11000000</v>
      </c>
      <c r="G343" s="36"/>
      <c r="H343" s="5"/>
    </row>
    <row r="344" spans="1:8" s="6" customFormat="1" ht="15.75" customHeight="1" x14ac:dyDescent="0.2">
      <c r="A344" s="20" t="s">
        <v>197</v>
      </c>
      <c r="B344" s="13" t="s">
        <v>198</v>
      </c>
      <c r="C344" s="26">
        <v>78210.834000000003</v>
      </c>
      <c r="D344" s="45">
        <v>284000000</v>
      </c>
      <c r="E344" s="60">
        <v>307000000</v>
      </c>
      <c r="F344" s="56">
        <f t="shared" si="5"/>
        <v>23000000</v>
      </c>
      <c r="G344" s="36"/>
      <c r="H344" s="5"/>
    </row>
    <row r="345" spans="1:8" s="6" customFormat="1" ht="32.25" customHeight="1" x14ac:dyDescent="0.2">
      <c r="A345" s="20" t="s">
        <v>195</v>
      </c>
      <c r="B345" s="13" t="s">
        <v>196</v>
      </c>
      <c r="C345" s="26">
        <v>704000</v>
      </c>
      <c r="D345" s="45">
        <v>862000000</v>
      </c>
      <c r="E345" s="60">
        <v>1039467917</v>
      </c>
      <c r="F345" s="56">
        <f t="shared" si="5"/>
        <v>177467917</v>
      </c>
      <c r="G345" s="36"/>
      <c r="H345" s="5"/>
    </row>
    <row r="346" spans="1:8" s="6" customFormat="1" ht="32.25" hidden="1" customHeight="1" x14ac:dyDescent="0.2">
      <c r="A346" s="20" t="s">
        <v>754</v>
      </c>
      <c r="B346" s="13" t="s">
        <v>755</v>
      </c>
      <c r="C346" s="26"/>
      <c r="D346" s="46">
        <v>0</v>
      </c>
      <c r="E346" s="61">
        <v>0</v>
      </c>
      <c r="F346" s="56">
        <f t="shared" si="5"/>
        <v>0</v>
      </c>
      <c r="G346" s="36"/>
      <c r="H346" s="5"/>
    </row>
    <row r="347" spans="1:8" ht="32.25" customHeight="1" x14ac:dyDescent="0.2">
      <c r="A347" s="19" t="s">
        <v>193</v>
      </c>
      <c r="B347" s="12" t="s">
        <v>194</v>
      </c>
      <c r="C347" s="25">
        <v>427800</v>
      </c>
      <c r="D347" s="47">
        <v>251100000</v>
      </c>
      <c r="E347" s="59">
        <v>134500000</v>
      </c>
      <c r="F347" s="55">
        <f t="shared" si="5"/>
        <v>-116600000</v>
      </c>
      <c r="G347" s="35"/>
      <c r="H347" s="4"/>
    </row>
    <row r="348" spans="1:8" s="6" customFormat="1" ht="47.25" customHeight="1" x14ac:dyDescent="0.2">
      <c r="A348" s="20" t="s">
        <v>191</v>
      </c>
      <c r="B348" s="13" t="s">
        <v>192</v>
      </c>
      <c r="C348" s="26">
        <v>24750</v>
      </c>
      <c r="D348" s="45">
        <v>35600000</v>
      </c>
      <c r="E348" s="60">
        <v>35009400</v>
      </c>
      <c r="F348" s="56">
        <f t="shared" si="5"/>
        <v>-590600</v>
      </c>
      <c r="G348" s="36"/>
      <c r="H348" s="5"/>
    </row>
    <row r="349" spans="1:8" s="6" customFormat="1" ht="31.5" customHeight="1" x14ac:dyDescent="0.2">
      <c r="A349" s="20" t="s">
        <v>189</v>
      </c>
      <c r="B349" s="13" t="s">
        <v>190</v>
      </c>
      <c r="C349" s="26">
        <v>381050</v>
      </c>
      <c r="D349" s="45">
        <v>165500000</v>
      </c>
      <c r="E349" s="60">
        <v>36490600</v>
      </c>
      <c r="F349" s="56">
        <f t="shared" si="5"/>
        <v>-129009400</v>
      </c>
      <c r="G349" s="36"/>
      <c r="H349" s="5"/>
    </row>
    <row r="350" spans="1:8" s="6" customFormat="1" ht="47.25" customHeight="1" x14ac:dyDescent="0.2">
      <c r="A350" s="20" t="s">
        <v>187</v>
      </c>
      <c r="B350" s="13" t="s">
        <v>188</v>
      </c>
      <c r="C350" s="26">
        <v>22000</v>
      </c>
      <c r="D350" s="45">
        <v>50000000</v>
      </c>
      <c r="E350" s="60">
        <v>63000000</v>
      </c>
      <c r="F350" s="56">
        <f t="shared" si="5"/>
        <v>13000000</v>
      </c>
      <c r="G350" s="36"/>
      <c r="H350" s="5"/>
    </row>
    <row r="351" spans="1:8" s="8" customFormat="1" ht="30.75" customHeight="1" x14ac:dyDescent="0.2">
      <c r="A351" s="19" t="s">
        <v>673</v>
      </c>
      <c r="B351" s="12" t="s">
        <v>674</v>
      </c>
      <c r="C351" s="26"/>
      <c r="D351" s="47">
        <v>79000000</v>
      </c>
      <c r="E351" s="59">
        <v>79000000</v>
      </c>
      <c r="F351" s="56">
        <f t="shared" si="5"/>
        <v>0</v>
      </c>
      <c r="G351" s="35"/>
      <c r="H351" s="7"/>
    </row>
    <row r="352" spans="1:8" s="6" customFormat="1" ht="30.75" customHeight="1" x14ac:dyDescent="0.2">
      <c r="A352" s="20" t="s">
        <v>687</v>
      </c>
      <c r="B352" s="13" t="s">
        <v>688</v>
      </c>
      <c r="C352" s="26"/>
      <c r="D352" s="45">
        <v>79000000</v>
      </c>
      <c r="E352" s="60">
        <v>79000000</v>
      </c>
      <c r="F352" s="56">
        <f t="shared" si="5"/>
        <v>0</v>
      </c>
      <c r="G352" s="36"/>
      <c r="H352" s="5"/>
    </row>
    <row r="353" spans="1:8" s="6" customFormat="1" ht="30.75" hidden="1" customHeight="1" x14ac:dyDescent="0.2">
      <c r="A353" s="22" t="s">
        <v>725</v>
      </c>
      <c r="B353" s="13" t="s">
        <v>724</v>
      </c>
      <c r="C353" s="26"/>
      <c r="D353" s="46">
        <v>0</v>
      </c>
      <c r="E353" s="61">
        <v>0</v>
      </c>
      <c r="F353" s="56">
        <f t="shared" si="5"/>
        <v>0</v>
      </c>
      <c r="G353" s="36"/>
      <c r="H353" s="5"/>
    </row>
    <row r="354" spans="1:8" ht="31.5" customHeight="1" x14ac:dyDescent="0.2">
      <c r="A354" s="19" t="s">
        <v>185</v>
      </c>
      <c r="B354" s="12" t="s">
        <v>186</v>
      </c>
      <c r="C354" s="25">
        <v>1356658.838</v>
      </c>
      <c r="D354" s="47">
        <v>1859738688</v>
      </c>
      <c r="E354" s="59">
        <v>1859738688</v>
      </c>
      <c r="F354" s="55">
        <f t="shared" si="5"/>
        <v>0</v>
      </c>
      <c r="G354" s="35"/>
      <c r="H354" s="4"/>
    </row>
    <row r="355" spans="1:8" s="6" customFormat="1" ht="30" x14ac:dyDescent="0.2">
      <c r="A355" s="20" t="s">
        <v>183</v>
      </c>
      <c r="B355" s="13" t="s">
        <v>184</v>
      </c>
      <c r="C355" s="26">
        <v>641312.56799999997</v>
      </c>
      <c r="D355" s="45">
        <v>757497710</v>
      </c>
      <c r="E355" s="60">
        <v>757497710</v>
      </c>
      <c r="F355" s="56">
        <f t="shared" si="5"/>
        <v>0</v>
      </c>
      <c r="G355" s="36"/>
      <c r="H355" s="5"/>
    </row>
    <row r="356" spans="1:8" s="6" customFormat="1" ht="30.75" customHeight="1" x14ac:dyDescent="0.2">
      <c r="A356" s="20" t="s">
        <v>181</v>
      </c>
      <c r="B356" s="13" t="s">
        <v>182</v>
      </c>
      <c r="C356" s="26">
        <v>690991.27</v>
      </c>
      <c r="D356" s="45">
        <v>1075327774</v>
      </c>
      <c r="E356" s="60">
        <v>1074277774</v>
      </c>
      <c r="F356" s="56">
        <f t="shared" si="5"/>
        <v>-1050000</v>
      </c>
      <c r="G356" s="36"/>
      <c r="H356" s="5"/>
    </row>
    <row r="357" spans="1:8" s="6" customFormat="1" ht="47.25" customHeight="1" x14ac:dyDescent="0.2">
      <c r="A357" s="20" t="s">
        <v>179</v>
      </c>
      <c r="B357" s="13" t="s">
        <v>180</v>
      </c>
      <c r="C357" s="26">
        <v>5000</v>
      </c>
      <c r="D357" s="45">
        <v>7558204</v>
      </c>
      <c r="E357" s="60">
        <v>8608204</v>
      </c>
      <c r="F357" s="56">
        <f t="shared" si="5"/>
        <v>1050000</v>
      </c>
      <c r="G357" s="36"/>
      <c r="H357" s="5"/>
    </row>
    <row r="358" spans="1:8" s="6" customFormat="1" ht="15.75" x14ac:dyDescent="0.2">
      <c r="A358" s="20" t="s">
        <v>177</v>
      </c>
      <c r="B358" s="13" t="s">
        <v>178</v>
      </c>
      <c r="C358" s="26">
        <v>19355</v>
      </c>
      <c r="D358" s="45">
        <v>19355000</v>
      </c>
      <c r="E358" s="60">
        <v>19355000</v>
      </c>
      <c r="F358" s="56">
        <f t="shared" si="5"/>
        <v>0</v>
      </c>
      <c r="G358" s="36"/>
      <c r="H358" s="5"/>
    </row>
    <row r="359" spans="1:8" s="8" customFormat="1" ht="30" hidden="1" x14ac:dyDescent="0.2">
      <c r="A359" s="19" t="s">
        <v>761</v>
      </c>
      <c r="B359" s="12" t="s">
        <v>762</v>
      </c>
      <c r="C359" s="25">
        <v>2729236.5</v>
      </c>
      <c r="D359" s="46">
        <v>0</v>
      </c>
      <c r="E359" s="61">
        <v>0</v>
      </c>
      <c r="F359" s="56">
        <f t="shared" si="5"/>
        <v>0</v>
      </c>
      <c r="G359" s="35"/>
      <c r="H359" s="7"/>
    </row>
    <row r="360" spans="1:8" s="6" customFormat="1" ht="30" hidden="1" x14ac:dyDescent="0.2">
      <c r="A360" s="20" t="s">
        <v>763</v>
      </c>
      <c r="B360" s="13" t="s">
        <v>176</v>
      </c>
      <c r="C360" s="26">
        <v>1025000</v>
      </c>
      <c r="D360" s="46">
        <v>0</v>
      </c>
      <c r="E360" s="61">
        <v>0</v>
      </c>
      <c r="F360" s="56">
        <f t="shared" si="5"/>
        <v>0</v>
      </c>
      <c r="G360" s="36"/>
      <c r="H360" s="5"/>
    </row>
    <row r="361" spans="1:8" s="6" customFormat="1" ht="15.75" hidden="1" x14ac:dyDescent="0.2">
      <c r="A361" s="20" t="s">
        <v>764</v>
      </c>
      <c r="B361" s="13" t="s">
        <v>175</v>
      </c>
      <c r="C361" s="26">
        <v>1704236.5</v>
      </c>
      <c r="D361" s="46">
        <v>0</v>
      </c>
      <c r="E361" s="61">
        <v>0</v>
      </c>
      <c r="F361" s="56">
        <f t="shared" si="5"/>
        <v>0</v>
      </c>
      <c r="G361" s="36"/>
      <c r="H361" s="5"/>
    </row>
    <row r="362" spans="1:8" ht="45.75" customHeight="1" x14ac:dyDescent="0.2">
      <c r="A362" s="19" t="s">
        <v>691</v>
      </c>
      <c r="B362" s="12" t="s">
        <v>726</v>
      </c>
      <c r="C362" s="26"/>
      <c r="D362" s="47">
        <v>3920000000</v>
      </c>
      <c r="E362" s="59">
        <v>3920000000</v>
      </c>
      <c r="F362" s="55">
        <f t="shared" si="5"/>
        <v>0</v>
      </c>
      <c r="G362" s="35"/>
      <c r="H362" s="4"/>
    </row>
    <row r="363" spans="1:8" s="6" customFormat="1" ht="31.5" hidden="1" customHeight="1" x14ac:dyDescent="0.2">
      <c r="A363" s="20" t="s">
        <v>692</v>
      </c>
      <c r="B363" s="13" t="s">
        <v>176</v>
      </c>
      <c r="C363" s="26"/>
      <c r="D363" s="46">
        <v>0</v>
      </c>
      <c r="E363" s="61">
        <v>0</v>
      </c>
      <c r="F363" s="56">
        <f t="shared" si="5"/>
        <v>0</v>
      </c>
      <c r="G363" s="36"/>
      <c r="H363" s="5"/>
    </row>
    <row r="364" spans="1:8" s="6" customFormat="1" ht="17.25" customHeight="1" x14ac:dyDescent="0.2">
      <c r="A364" s="20" t="s">
        <v>693</v>
      </c>
      <c r="B364" s="13" t="s">
        <v>175</v>
      </c>
      <c r="C364" s="26"/>
      <c r="D364" s="45">
        <v>3800000000</v>
      </c>
      <c r="E364" s="60">
        <v>3800000000</v>
      </c>
      <c r="F364" s="56">
        <f t="shared" si="5"/>
        <v>0</v>
      </c>
      <c r="G364" s="36"/>
      <c r="H364" s="5"/>
    </row>
    <row r="365" spans="1:8" s="6" customFormat="1" ht="32.25" customHeight="1" x14ac:dyDescent="0.2">
      <c r="A365" s="20" t="s">
        <v>756</v>
      </c>
      <c r="B365" s="13" t="s">
        <v>757</v>
      </c>
      <c r="C365" s="26"/>
      <c r="D365" s="45">
        <v>120000000</v>
      </c>
      <c r="E365" s="60">
        <v>120000000</v>
      </c>
      <c r="F365" s="56">
        <f t="shared" si="5"/>
        <v>0</v>
      </c>
      <c r="G365" s="36"/>
      <c r="H365" s="5"/>
    </row>
    <row r="366" spans="1:8" ht="32.25" customHeight="1" x14ac:dyDescent="0.2">
      <c r="A366" s="18" t="s">
        <v>173</v>
      </c>
      <c r="B366" s="11" t="s">
        <v>174</v>
      </c>
      <c r="C366" s="24">
        <v>1836246.3160000001</v>
      </c>
      <c r="D366" s="48">
        <v>1184999014</v>
      </c>
      <c r="E366" s="58">
        <v>1018195320</v>
      </c>
      <c r="F366" s="54">
        <f t="shared" si="5"/>
        <v>-166803694</v>
      </c>
      <c r="G366" s="34"/>
      <c r="H366" s="4"/>
    </row>
    <row r="367" spans="1:8" ht="31.5" customHeight="1" x14ac:dyDescent="0.2">
      <c r="A367" s="19" t="s">
        <v>171</v>
      </c>
      <c r="B367" s="12" t="s">
        <v>172</v>
      </c>
      <c r="C367" s="25">
        <v>879257.51599999995</v>
      </c>
      <c r="D367" s="47">
        <v>1063107008</v>
      </c>
      <c r="E367" s="59">
        <v>896181814</v>
      </c>
      <c r="F367" s="55">
        <f t="shared" si="5"/>
        <v>-166925194</v>
      </c>
      <c r="G367" s="35"/>
      <c r="H367" s="4"/>
    </row>
    <row r="368" spans="1:8" s="6" customFormat="1" ht="30" x14ac:dyDescent="0.2">
      <c r="A368" s="20" t="s">
        <v>169</v>
      </c>
      <c r="B368" s="13" t="s">
        <v>170</v>
      </c>
      <c r="C368" s="26">
        <v>56000</v>
      </c>
      <c r="D368" s="45">
        <v>170000000</v>
      </c>
      <c r="E368" s="60">
        <v>106000000</v>
      </c>
      <c r="F368" s="56">
        <f t="shared" si="5"/>
        <v>-64000000</v>
      </c>
      <c r="G368" s="36"/>
      <c r="H368" s="5"/>
    </row>
    <row r="369" spans="1:8" s="6" customFormat="1" ht="15.75" x14ac:dyDescent="0.2">
      <c r="A369" s="20" t="s">
        <v>167</v>
      </c>
      <c r="B369" s="13" t="s">
        <v>168</v>
      </c>
      <c r="C369" s="26">
        <v>327460.79499999998</v>
      </c>
      <c r="D369" s="45">
        <v>353038330</v>
      </c>
      <c r="E369" s="60">
        <v>349338330</v>
      </c>
      <c r="F369" s="56">
        <f t="shared" si="5"/>
        <v>-3700000</v>
      </c>
      <c r="G369" s="36"/>
      <c r="H369" s="5"/>
    </row>
    <row r="370" spans="1:8" s="6" customFormat="1" ht="15.75" x14ac:dyDescent="0.2">
      <c r="A370" s="20" t="s">
        <v>165</v>
      </c>
      <c r="B370" s="13" t="s">
        <v>166</v>
      </c>
      <c r="C370" s="26">
        <v>201009.084</v>
      </c>
      <c r="D370" s="45">
        <v>257445928</v>
      </c>
      <c r="E370" s="60">
        <v>196289195</v>
      </c>
      <c r="F370" s="56">
        <f t="shared" si="5"/>
        <v>-61156733</v>
      </c>
      <c r="G370" s="36"/>
      <c r="H370" s="5"/>
    </row>
    <row r="371" spans="1:8" s="6" customFormat="1" ht="15.75" x14ac:dyDescent="0.2">
      <c r="A371" s="20" t="s">
        <v>163</v>
      </c>
      <c r="B371" s="13" t="s">
        <v>164</v>
      </c>
      <c r="C371" s="26">
        <v>35480.845000000001</v>
      </c>
      <c r="D371" s="45">
        <v>65180667</v>
      </c>
      <c r="E371" s="60">
        <v>62851699</v>
      </c>
      <c r="F371" s="56">
        <f t="shared" si="5"/>
        <v>-2328968</v>
      </c>
      <c r="G371" s="36"/>
      <c r="H371" s="5"/>
    </row>
    <row r="372" spans="1:8" s="6" customFormat="1" ht="31.5" customHeight="1" x14ac:dyDescent="0.2">
      <c r="A372" s="20" t="s">
        <v>161</v>
      </c>
      <c r="B372" s="13" t="s">
        <v>162</v>
      </c>
      <c r="C372" s="26">
        <v>216539.69699999999</v>
      </c>
      <c r="D372" s="45">
        <v>88839015</v>
      </c>
      <c r="E372" s="60">
        <v>87639015</v>
      </c>
      <c r="F372" s="56">
        <f t="shared" si="5"/>
        <v>-1200000</v>
      </c>
      <c r="G372" s="36"/>
      <c r="H372" s="5"/>
    </row>
    <row r="373" spans="1:8" s="6" customFormat="1" ht="63.75" customHeight="1" x14ac:dyDescent="0.2">
      <c r="A373" s="20" t="s">
        <v>159</v>
      </c>
      <c r="B373" s="13" t="s">
        <v>160</v>
      </c>
      <c r="C373" s="26">
        <v>23987.095000000001</v>
      </c>
      <c r="D373" s="45">
        <v>44035427</v>
      </c>
      <c r="E373" s="60">
        <v>21795304</v>
      </c>
      <c r="F373" s="56">
        <f t="shared" si="5"/>
        <v>-22240123</v>
      </c>
      <c r="G373" s="36"/>
      <c r="H373" s="5"/>
    </row>
    <row r="374" spans="1:8" s="6" customFormat="1" ht="30" x14ac:dyDescent="0.2">
      <c r="A374" s="20" t="s">
        <v>157</v>
      </c>
      <c r="B374" s="13" t="s">
        <v>158</v>
      </c>
      <c r="C374" s="26">
        <v>18780</v>
      </c>
      <c r="D374" s="45">
        <v>26299370</v>
      </c>
      <c r="E374" s="60">
        <v>14000000</v>
      </c>
      <c r="F374" s="56">
        <f t="shared" si="5"/>
        <v>-12299370</v>
      </c>
      <c r="G374" s="36"/>
      <c r="H374" s="5"/>
    </row>
    <row r="375" spans="1:8" s="6" customFormat="1" ht="15.75" x14ac:dyDescent="0.2">
      <c r="A375" s="20" t="s">
        <v>853</v>
      </c>
      <c r="B375" s="13" t="s">
        <v>854</v>
      </c>
      <c r="C375" s="26"/>
      <c r="D375" s="45">
        <v>8698271</v>
      </c>
      <c r="E375" s="60">
        <v>8698271</v>
      </c>
      <c r="F375" s="56">
        <f t="shared" si="5"/>
        <v>0</v>
      </c>
      <c r="G375" s="36"/>
      <c r="H375" s="5"/>
    </row>
    <row r="376" spans="1:8" s="6" customFormat="1" ht="15.75" x14ac:dyDescent="0.2">
      <c r="A376" s="20" t="s">
        <v>855</v>
      </c>
      <c r="B376" s="13" t="s">
        <v>856</v>
      </c>
      <c r="C376" s="26"/>
      <c r="D376" s="45">
        <v>49570000</v>
      </c>
      <c r="E376" s="60">
        <v>49570000</v>
      </c>
      <c r="F376" s="56">
        <f t="shared" si="5"/>
        <v>0</v>
      </c>
      <c r="G376" s="36"/>
      <c r="H376" s="5"/>
    </row>
    <row r="377" spans="1:8" s="6" customFormat="1" ht="33" hidden="1" customHeight="1" x14ac:dyDescent="0.2">
      <c r="A377" s="21" t="s">
        <v>734</v>
      </c>
      <c r="B377" s="13" t="s">
        <v>735</v>
      </c>
      <c r="C377" s="26"/>
      <c r="D377" s="46">
        <v>0</v>
      </c>
      <c r="E377" s="61">
        <v>0</v>
      </c>
      <c r="F377" s="56">
        <f t="shared" si="5"/>
        <v>0</v>
      </c>
      <c r="G377" s="36"/>
      <c r="H377" s="5"/>
    </row>
    <row r="378" spans="1:8" ht="30.75" hidden="1" customHeight="1" x14ac:dyDescent="0.2">
      <c r="A378" s="19" t="s">
        <v>155</v>
      </c>
      <c r="B378" s="12" t="s">
        <v>156</v>
      </c>
      <c r="C378" s="25">
        <v>20248.669000000002</v>
      </c>
      <c r="D378" s="46">
        <v>0</v>
      </c>
      <c r="E378" s="61">
        <v>0</v>
      </c>
      <c r="F378" s="56">
        <f t="shared" si="5"/>
        <v>0</v>
      </c>
      <c r="G378" s="35"/>
      <c r="H378" s="4"/>
    </row>
    <row r="379" spans="1:8" s="6" customFormat="1" ht="31.5" hidden="1" customHeight="1" x14ac:dyDescent="0.2">
      <c r="A379" s="20" t="s">
        <v>153</v>
      </c>
      <c r="B379" s="13" t="s">
        <v>154</v>
      </c>
      <c r="C379" s="26">
        <v>20248.669000000002</v>
      </c>
      <c r="D379" s="46">
        <v>0</v>
      </c>
      <c r="E379" s="61">
        <v>0</v>
      </c>
      <c r="F379" s="56">
        <f t="shared" si="5"/>
        <v>0</v>
      </c>
      <c r="G379" s="36"/>
      <c r="H379" s="5"/>
    </row>
    <row r="380" spans="1:8" ht="46.5" hidden="1" customHeight="1" x14ac:dyDescent="0.2">
      <c r="A380" s="19" t="s">
        <v>151</v>
      </c>
      <c r="B380" s="12" t="s">
        <v>152</v>
      </c>
      <c r="C380" s="25">
        <v>23522.703000000001</v>
      </c>
      <c r="D380" s="46">
        <v>0</v>
      </c>
      <c r="E380" s="61">
        <v>0</v>
      </c>
      <c r="F380" s="56">
        <f t="shared" si="5"/>
        <v>0</v>
      </c>
      <c r="G380" s="35"/>
      <c r="H380" s="4"/>
    </row>
    <row r="381" spans="1:8" s="6" customFormat="1" ht="46.5" hidden="1" customHeight="1" x14ac:dyDescent="0.2">
      <c r="A381" s="20" t="s">
        <v>149</v>
      </c>
      <c r="B381" s="13" t="s">
        <v>150</v>
      </c>
      <c r="C381" s="26">
        <v>23522.703000000001</v>
      </c>
      <c r="D381" s="46">
        <v>0</v>
      </c>
      <c r="E381" s="61">
        <v>0</v>
      </c>
      <c r="F381" s="56">
        <f t="shared" si="5"/>
        <v>0</v>
      </c>
      <c r="G381" s="36"/>
      <c r="H381" s="5"/>
    </row>
    <row r="382" spans="1:8" ht="30" hidden="1" customHeight="1" x14ac:dyDescent="0.2">
      <c r="A382" s="19" t="s">
        <v>147</v>
      </c>
      <c r="B382" s="12" t="s">
        <v>148</v>
      </c>
      <c r="C382" s="25">
        <v>8698.2710000000006</v>
      </c>
      <c r="D382" s="46">
        <v>0</v>
      </c>
      <c r="E382" s="61">
        <v>0</v>
      </c>
      <c r="F382" s="56">
        <f t="shared" si="5"/>
        <v>0</v>
      </c>
      <c r="G382" s="35"/>
      <c r="H382" s="4"/>
    </row>
    <row r="383" spans="1:8" s="6" customFormat="1" ht="30" hidden="1" customHeight="1" x14ac:dyDescent="0.2">
      <c r="A383" s="20" t="s">
        <v>689</v>
      </c>
      <c r="B383" s="13" t="s">
        <v>690</v>
      </c>
      <c r="C383" s="24"/>
      <c r="D383" s="46">
        <v>0</v>
      </c>
      <c r="E383" s="61">
        <v>0</v>
      </c>
      <c r="F383" s="56">
        <f t="shared" si="5"/>
        <v>0</v>
      </c>
      <c r="G383" s="36"/>
      <c r="H383" s="5"/>
    </row>
    <row r="384" spans="1:8" s="6" customFormat="1" ht="30" hidden="1" customHeight="1" x14ac:dyDescent="0.2">
      <c r="A384" s="20" t="s">
        <v>145</v>
      </c>
      <c r="B384" s="13" t="s">
        <v>146</v>
      </c>
      <c r="C384" s="26">
        <v>8698.2710000000006</v>
      </c>
      <c r="D384" s="46">
        <v>0</v>
      </c>
      <c r="E384" s="61">
        <v>0</v>
      </c>
      <c r="F384" s="56">
        <f t="shared" si="5"/>
        <v>0</v>
      </c>
      <c r="G384" s="36"/>
      <c r="H384" s="5"/>
    </row>
    <row r="385" spans="1:8" ht="30" customHeight="1" x14ac:dyDescent="0.2">
      <c r="A385" s="19" t="s">
        <v>143</v>
      </c>
      <c r="B385" s="12" t="s">
        <v>144</v>
      </c>
      <c r="C385" s="25">
        <v>15507.413</v>
      </c>
      <c r="D385" s="47">
        <v>17574014</v>
      </c>
      <c r="E385" s="59">
        <v>17695514</v>
      </c>
      <c r="F385" s="55">
        <f t="shared" si="5"/>
        <v>121500</v>
      </c>
      <c r="G385" s="35"/>
      <c r="H385" s="4"/>
    </row>
    <row r="386" spans="1:8" s="6" customFormat="1" ht="30.75" customHeight="1" x14ac:dyDescent="0.2">
      <c r="A386" s="20" t="s">
        <v>141</v>
      </c>
      <c r="B386" s="13" t="s">
        <v>142</v>
      </c>
      <c r="C386" s="26">
        <v>2222.1</v>
      </c>
      <c r="D386" s="45">
        <v>2222100</v>
      </c>
      <c r="E386" s="60">
        <v>2222100</v>
      </c>
      <c r="F386" s="56">
        <f t="shared" si="5"/>
        <v>0</v>
      </c>
      <c r="G386" s="36"/>
      <c r="H386" s="5"/>
    </row>
    <row r="387" spans="1:8" s="6" customFormat="1" ht="30.75" customHeight="1" x14ac:dyDescent="0.2">
      <c r="A387" s="20" t="s">
        <v>139</v>
      </c>
      <c r="B387" s="13" t="s">
        <v>140</v>
      </c>
      <c r="C387" s="26">
        <v>12956.813</v>
      </c>
      <c r="D387" s="45">
        <v>14865914</v>
      </c>
      <c r="E387" s="60">
        <v>14865914</v>
      </c>
      <c r="F387" s="56">
        <f t="shared" si="5"/>
        <v>0</v>
      </c>
      <c r="G387" s="36"/>
      <c r="H387" s="5"/>
    </row>
    <row r="388" spans="1:8" s="6" customFormat="1" ht="30.75" customHeight="1" x14ac:dyDescent="0.2">
      <c r="A388" s="20" t="s">
        <v>137</v>
      </c>
      <c r="B388" s="13" t="s">
        <v>138</v>
      </c>
      <c r="C388" s="26">
        <v>328.5</v>
      </c>
      <c r="D388" s="45">
        <v>328500</v>
      </c>
      <c r="E388" s="60">
        <v>450000</v>
      </c>
      <c r="F388" s="56">
        <f t="shared" si="5"/>
        <v>121500</v>
      </c>
      <c r="G388" s="36"/>
      <c r="H388" s="5"/>
    </row>
    <row r="389" spans="1:8" s="6" customFormat="1" ht="30.75" customHeight="1" x14ac:dyDescent="0.2">
      <c r="A389" s="20" t="s">
        <v>736</v>
      </c>
      <c r="B389" s="13" t="s">
        <v>737</v>
      </c>
      <c r="C389" s="26"/>
      <c r="D389" s="45">
        <v>157500</v>
      </c>
      <c r="E389" s="60">
        <v>157500</v>
      </c>
      <c r="F389" s="56">
        <f t="shared" si="5"/>
        <v>0</v>
      </c>
      <c r="G389" s="36"/>
      <c r="H389" s="5"/>
    </row>
    <row r="390" spans="1:8" ht="63" customHeight="1" x14ac:dyDescent="0.2">
      <c r="A390" s="19" t="s">
        <v>135</v>
      </c>
      <c r="B390" s="12" t="s">
        <v>136</v>
      </c>
      <c r="C390" s="25">
        <v>1818</v>
      </c>
      <c r="D390" s="47">
        <v>1818000</v>
      </c>
      <c r="E390" s="59">
        <v>1818000</v>
      </c>
      <c r="F390" s="55">
        <f t="shared" si="5"/>
        <v>0</v>
      </c>
      <c r="G390" s="35"/>
      <c r="H390" s="4"/>
    </row>
    <row r="391" spans="1:8" s="6" customFormat="1" ht="60" customHeight="1" x14ac:dyDescent="0.2">
      <c r="A391" s="20" t="s">
        <v>133</v>
      </c>
      <c r="B391" s="13" t="s">
        <v>134</v>
      </c>
      <c r="C391" s="26">
        <v>1818</v>
      </c>
      <c r="D391" s="45">
        <v>1818000</v>
      </c>
      <c r="E391" s="60">
        <v>1818000</v>
      </c>
      <c r="F391" s="56">
        <f t="shared" ref="F391:F454" si="6">E391-D391</f>
        <v>0</v>
      </c>
      <c r="G391" s="36"/>
      <c r="H391" s="5"/>
    </row>
    <row r="392" spans="1:8" ht="30.75" customHeight="1" x14ac:dyDescent="0.2">
      <c r="A392" s="19" t="s">
        <v>131</v>
      </c>
      <c r="B392" s="12" t="s">
        <v>132</v>
      </c>
      <c r="C392" s="25">
        <v>75960.058999999994</v>
      </c>
      <c r="D392" s="47">
        <v>84589054</v>
      </c>
      <c r="E392" s="59">
        <v>84589054</v>
      </c>
      <c r="F392" s="55">
        <f t="shared" si="6"/>
        <v>0</v>
      </c>
      <c r="G392" s="35"/>
      <c r="H392" s="4"/>
    </row>
    <row r="393" spans="1:8" s="6" customFormat="1" ht="30" x14ac:dyDescent="0.2">
      <c r="A393" s="20" t="s">
        <v>129</v>
      </c>
      <c r="B393" s="13" t="s">
        <v>130</v>
      </c>
      <c r="C393" s="26">
        <v>19670.145</v>
      </c>
      <c r="D393" s="45">
        <v>22748500</v>
      </c>
      <c r="E393" s="60">
        <v>22748500</v>
      </c>
      <c r="F393" s="56">
        <f t="shared" si="6"/>
        <v>0</v>
      </c>
      <c r="G393" s="36"/>
      <c r="H393" s="5"/>
    </row>
    <row r="394" spans="1:8" s="6" customFormat="1" ht="15.75" x14ac:dyDescent="0.2">
      <c r="A394" s="20" t="s">
        <v>127</v>
      </c>
      <c r="B394" s="13" t="s">
        <v>128</v>
      </c>
      <c r="C394" s="26">
        <v>47867.921000000002</v>
      </c>
      <c r="D394" s="45">
        <v>49691561</v>
      </c>
      <c r="E394" s="60">
        <v>49691561</v>
      </c>
      <c r="F394" s="56">
        <f t="shared" si="6"/>
        <v>0</v>
      </c>
      <c r="G394" s="36"/>
      <c r="H394" s="5"/>
    </row>
    <row r="395" spans="1:8" s="6" customFormat="1" ht="75" x14ac:dyDescent="0.2">
      <c r="A395" s="20" t="s">
        <v>125</v>
      </c>
      <c r="B395" s="13" t="s">
        <v>126</v>
      </c>
      <c r="C395" s="26">
        <v>2573</v>
      </c>
      <c r="D395" s="45">
        <v>300000</v>
      </c>
      <c r="E395" s="60">
        <v>210000</v>
      </c>
      <c r="F395" s="56">
        <f t="shared" si="6"/>
        <v>-90000</v>
      </c>
      <c r="G395" s="36"/>
      <c r="H395" s="5"/>
    </row>
    <row r="396" spans="1:8" s="6" customFormat="1" ht="30" x14ac:dyDescent="0.2">
      <c r="A396" s="20" t="s">
        <v>123</v>
      </c>
      <c r="B396" s="13" t="s">
        <v>124</v>
      </c>
      <c r="C396" s="26">
        <v>1024.8589999999999</v>
      </c>
      <c r="D396" s="45">
        <v>824663</v>
      </c>
      <c r="E396" s="60">
        <v>38932</v>
      </c>
      <c r="F396" s="56">
        <f t="shared" si="6"/>
        <v>-785731</v>
      </c>
      <c r="G396" s="36"/>
      <c r="H396" s="5"/>
    </row>
    <row r="397" spans="1:8" s="6" customFormat="1" ht="15.75" x14ac:dyDescent="0.2">
      <c r="A397" s="20" t="s">
        <v>121</v>
      </c>
      <c r="B397" s="13" t="s">
        <v>122</v>
      </c>
      <c r="C397" s="26">
        <v>4824.134</v>
      </c>
      <c r="D397" s="45">
        <v>5024330</v>
      </c>
      <c r="E397" s="60">
        <v>5900061</v>
      </c>
      <c r="F397" s="56">
        <f t="shared" si="6"/>
        <v>875731</v>
      </c>
      <c r="G397" s="36"/>
      <c r="H397" s="5"/>
    </row>
    <row r="398" spans="1:8" s="6" customFormat="1" ht="15.75" x14ac:dyDescent="0.2">
      <c r="A398" s="20" t="s">
        <v>919</v>
      </c>
      <c r="B398" s="32" t="s">
        <v>920</v>
      </c>
      <c r="C398" s="26"/>
      <c r="D398" s="45">
        <v>6000000</v>
      </c>
      <c r="E398" s="60">
        <v>6000000</v>
      </c>
      <c r="F398" s="56">
        <f t="shared" si="6"/>
        <v>0</v>
      </c>
      <c r="G398" s="36"/>
      <c r="H398" s="5"/>
    </row>
    <row r="399" spans="1:8" ht="31.5" hidden="1" customHeight="1" x14ac:dyDescent="0.2">
      <c r="A399" s="19" t="s">
        <v>119</v>
      </c>
      <c r="B399" s="12" t="s">
        <v>120</v>
      </c>
      <c r="C399" s="25">
        <v>748695.65599999996</v>
      </c>
      <c r="D399" s="46">
        <v>0</v>
      </c>
      <c r="E399" s="61">
        <v>0</v>
      </c>
      <c r="F399" s="56">
        <f t="shared" si="6"/>
        <v>0</v>
      </c>
      <c r="G399" s="35"/>
      <c r="H399" s="4"/>
    </row>
    <row r="400" spans="1:8" s="6" customFormat="1" ht="31.5" hidden="1" customHeight="1" x14ac:dyDescent="0.2">
      <c r="A400" s="20" t="s">
        <v>117</v>
      </c>
      <c r="B400" s="13" t="s">
        <v>118</v>
      </c>
      <c r="C400" s="26">
        <v>9373.5210000000006</v>
      </c>
      <c r="D400" s="46">
        <v>0</v>
      </c>
      <c r="E400" s="61">
        <v>0</v>
      </c>
      <c r="F400" s="56">
        <f t="shared" si="6"/>
        <v>0</v>
      </c>
      <c r="G400" s="36"/>
      <c r="H400" s="5"/>
    </row>
    <row r="401" spans="1:8" s="6" customFormat="1" ht="16.5" hidden="1" customHeight="1" x14ac:dyDescent="0.2">
      <c r="A401" s="20" t="s">
        <v>115</v>
      </c>
      <c r="B401" s="13" t="s">
        <v>116</v>
      </c>
      <c r="C401" s="26">
        <v>20921.407999999999</v>
      </c>
      <c r="D401" s="46">
        <v>0</v>
      </c>
      <c r="E401" s="61">
        <v>0</v>
      </c>
      <c r="F401" s="56">
        <f t="shared" si="6"/>
        <v>0</v>
      </c>
      <c r="G401" s="36"/>
      <c r="H401" s="5"/>
    </row>
    <row r="402" spans="1:8" s="6" customFormat="1" ht="31.5" hidden="1" customHeight="1" x14ac:dyDescent="0.2">
      <c r="A402" s="20" t="s">
        <v>113</v>
      </c>
      <c r="B402" s="13" t="s">
        <v>114</v>
      </c>
      <c r="C402" s="26">
        <v>825.49300000000005</v>
      </c>
      <c r="D402" s="46">
        <v>0</v>
      </c>
      <c r="E402" s="61">
        <v>0</v>
      </c>
      <c r="F402" s="56">
        <f t="shared" si="6"/>
        <v>0</v>
      </c>
      <c r="G402" s="36"/>
      <c r="H402" s="5"/>
    </row>
    <row r="403" spans="1:8" s="6" customFormat="1" ht="31.5" hidden="1" customHeight="1" x14ac:dyDescent="0.2">
      <c r="A403" s="20" t="s">
        <v>111</v>
      </c>
      <c r="B403" s="13" t="s">
        <v>112</v>
      </c>
      <c r="C403" s="26">
        <v>717575.23400000005</v>
      </c>
      <c r="D403" s="46">
        <v>0</v>
      </c>
      <c r="E403" s="61">
        <v>0</v>
      </c>
      <c r="F403" s="56">
        <f t="shared" si="6"/>
        <v>0</v>
      </c>
      <c r="G403" s="36"/>
      <c r="H403" s="5"/>
    </row>
    <row r="404" spans="1:8" ht="31.5" hidden="1" customHeight="1" x14ac:dyDescent="0.2">
      <c r="A404" s="19" t="s">
        <v>109</v>
      </c>
      <c r="B404" s="12" t="s">
        <v>110</v>
      </c>
      <c r="C404" s="25">
        <v>62538.029000000002</v>
      </c>
      <c r="D404" s="46">
        <v>0</v>
      </c>
      <c r="E404" s="61">
        <v>0</v>
      </c>
      <c r="F404" s="56">
        <f t="shared" si="6"/>
        <v>0</v>
      </c>
      <c r="G404" s="35"/>
      <c r="H404" s="4"/>
    </row>
    <row r="405" spans="1:8" s="6" customFormat="1" ht="60" hidden="1" x14ac:dyDescent="0.2">
      <c r="A405" s="20" t="s">
        <v>107</v>
      </c>
      <c r="B405" s="13" t="s">
        <v>108</v>
      </c>
      <c r="C405" s="26">
        <v>62538.029000000002</v>
      </c>
      <c r="D405" s="46">
        <v>0</v>
      </c>
      <c r="E405" s="61">
        <v>0</v>
      </c>
      <c r="F405" s="56">
        <f t="shared" si="6"/>
        <v>0</v>
      </c>
      <c r="G405" s="36"/>
      <c r="H405" s="5"/>
    </row>
    <row r="406" spans="1:8" s="6" customFormat="1" ht="45" x14ac:dyDescent="0.2">
      <c r="A406" s="19" t="s">
        <v>857</v>
      </c>
      <c r="B406" s="12" t="s">
        <v>860</v>
      </c>
      <c r="C406" s="26"/>
      <c r="D406" s="47">
        <v>17910938</v>
      </c>
      <c r="E406" s="59">
        <v>17910938</v>
      </c>
      <c r="F406" s="55">
        <f t="shared" si="6"/>
        <v>0</v>
      </c>
      <c r="G406" s="36"/>
      <c r="H406" s="5"/>
    </row>
    <row r="407" spans="1:8" s="6" customFormat="1" ht="30" x14ac:dyDescent="0.2">
      <c r="A407" s="20" t="s">
        <v>858</v>
      </c>
      <c r="B407" s="13" t="s">
        <v>859</v>
      </c>
      <c r="C407" s="26"/>
      <c r="D407" s="45">
        <v>17910938</v>
      </c>
      <c r="E407" s="60">
        <v>17910938</v>
      </c>
      <c r="F407" s="56">
        <f t="shared" si="6"/>
        <v>0</v>
      </c>
      <c r="G407" s="36"/>
      <c r="H407" s="5"/>
    </row>
    <row r="408" spans="1:8" ht="28.5" x14ac:dyDescent="0.2">
      <c r="A408" s="18" t="s">
        <v>105</v>
      </c>
      <c r="B408" s="11" t="s">
        <v>106</v>
      </c>
      <c r="C408" s="24">
        <v>232393.62599999999</v>
      </c>
      <c r="D408" s="48">
        <v>237999006</v>
      </c>
      <c r="E408" s="58">
        <v>239820406</v>
      </c>
      <c r="F408" s="54">
        <f t="shared" si="6"/>
        <v>1821400</v>
      </c>
      <c r="G408" s="34"/>
      <c r="H408" s="4"/>
    </row>
    <row r="409" spans="1:8" ht="31.5" customHeight="1" x14ac:dyDescent="0.2">
      <c r="A409" s="19" t="s">
        <v>103</v>
      </c>
      <c r="B409" s="12" t="s">
        <v>104</v>
      </c>
      <c r="C409" s="25">
        <v>232393.62599999999</v>
      </c>
      <c r="D409" s="47">
        <v>183551206</v>
      </c>
      <c r="E409" s="59">
        <v>183551206</v>
      </c>
      <c r="F409" s="55">
        <f t="shared" si="6"/>
        <v>0</v>
      </c>
      <c r="G409" s="35"/>
      <c r="H409" s="4"/>
    </row>
    <row r="410" spans="1:8" s="6" customFormat="1" ht="15.75" x14ac:dyDescent="0.2">
      <c r="A410" s="20" t="s">
        <v>101</v>
      </c>
      <c r="B410" s="13" t="s">
        <v>102</v>
      </c>
      <c r="C410" s="26">
        <v>48706.49</v>
      </c>
      <c r="D410" s="45">
        <v>51309470</v>
      </c>
      <c r="E410" s="60">
        <v>51309470</v>
      </c>
      <c r="F410" s="56">
        <f t="shared" si="6"/>
        <v>0</v>
      </c>
      <c r="G410" s="36"/>
      <c r="H410" s="5"/>
    </row>
    <row r="411" spans="1:8" s="6" customFormat="1" ht="15.75" x14ac:dyDescent="0.2">
      <c r="A411" s="20" t="s">
        <v>99</v>
      </c>
      <c r="B411" s="13" t="s">
        <v>100</v>
      </c>
      <c r="C411" s="26">
        <v>11531.6</v>
      </c>
      <c r="D411" s="45">
        <v>10858000</v>
      </c>
      <c r="E411" s="60">
        <v>10858000</v>
      </c>
      <c r="F411" s="56">
        <f t="shared" si="6"/>
        <v>0</v>
      </c>
      <c r="G411" s="36"/>
      <c r="H411" s="5"/>
    </row>
    <row r="412" spans="1:8" s="6" customFormat="1" ht="30" x14ac:dyDescent="0.2">
      <c r="A412" s="20" t="s">
        <v>97</v>
      </c>
      <c r="B412" s="13" t="s">
        <v>98</v>
      </c>
      <c r="C412" s="26">
        <v>116824.736</v>
      </c>
      <c r="D412" s="45">
        <v>121383736</v>
      </c>
      <c r="E412" s="60">
        <v>121383736</v>
      </c>
      <c r="F412" s="56">
        <f t="shared" si="6"/>
        <v>0</v>
      </c>
      <c r="G412" s="36"/>
      <c r="H412" s="5"/>
    </row>
    <row r="413" spans="1:8" s="6" customFormat="1" ht="18" hidden="1" customHeight="1" x14ac:dyDescent="0.2">
      <c r="A413" s="20" t="s">
        <v>95</v>
      </c>
      <c r="B413" s="13" t="s">
        <v>96</v>
      </c>
      <c r="C413" s="26">
        <v>55330.8</v>
      </c>
      <c r="D413" s="46">
        <v>0</v>
      </c>
      <c r="E413" s="61">
        <v>0</v>
      </c>
      <c r="F413" s="56">
        <f t="shared" si="6"/>
        <v>0</v>
      </c>
      <c r="G413" s="36"/>
      <c r="H413" s="5"/>
    </row>
    <row r="414" spans="1:8" s="8" customFormat="1" ht="30" hidden="1" x14ac:dyDescent="0.2">
      <c r="A414" s="19" t="s">
        <v>675</v>
      </c>
      <c r="B414" s="12" t="s">
        <v>676</v>
      </c>
      <c r="C414" s="24">
        <v>0</v>
      </c>
      <c r="D414" s="46">
        <v>0</v>
      </c>
      <c r="E414" s="61">
        <v>0</v>
      </c>
      <c r="F414" s="56">
        <f t="shared" si="6"/>
        <v>0</v>
      </c>
      <c r="G414" s="35"/>
      <c r="H414" s="7"/>
    </row>
    <row r="415" spans="1:8" s="8" customFormat="1" ht="33" hidden="1" customHeight="1" x14ac:dyDescent="0.2">
      <c r="A415" s="20" t="s">
        <v>675</v>
      </c>
      <c r="B415" s="12" t="s">
        <v>676</v>
      </c>
      <c r="C415" s="24"/>
      <c r="D415" s="46">
        <v>0</v>
      </c>
      <c r="E415" s="61">
        <v>0</v>
      </c>
      <c r="F415" s="56">
        <f t="shared" si="6"/>
        <v>0</v>
      </c>
      <c r="G415" s="35"/>
      <c r="H415" s="7"/>
    </row>
    <row r="416" spans="1:8" s="8" customFormat="1" ht="30" hidden="1" x14ac:dyDescent="0.2">
      <c r="A416" s="20" t="s">
        <v>739</v>
      </c>
      <c r="B416" s="13" t="s">
        <v>738</v>
      </c>
      <c r="C416" s="24"/>
      <c r="D416" s="46">
        <v>0</v>
      </c>
      <c r="E416" s="61">
        <v>0</v>
      </c>
      <c r="F416" s="56">
        <f t="shared" si="6"/>
        <v>0</v>
      </c>
      <c r="G416" s="36"/>
      <c r="H416" s="7"/>
    </row>
    <row r="417" spans="1:8" s="8" customFormat="1" ht="32.25" customHeight="1" x14ac:dyDescent="0.2">
      <c r="A417" s="19" t="s">
        <v>862</v>
      </c>
      <c r="B417" s="12" t="s">
        <v>861</v>
      </c>
      <c r="C417" s="27"/>
      <c r="D417" s="47">
        <v>54447800</v>
      </c>
      <c r="E417" s="59">
        <v>56269200</v>
      </c>
      <c r="F417" s="55">
        <f t="shared" si="6"/>
        <v>1821400</v>
      </c>
      <c r="G417" s="36"/>
      <c r="H417" s="7"/>
    </row>
    <row r="418" spans="1:8" s="8" customFormat="1" ht="15.75" x14ac:dyDescent="0.2">
      <c r="A418" s="20" t="s">
        <v>863</v>
      </c>
      <c r="B418" s="13" t="s">
        <v>96</v>
      </c>
      <c r="C418" s="24"/>
      <c r="D418" s="45">
        <v>54447800</v>
      </c>
      <c r="E418" s="60">
        <v>56269200</v>
      </c>
      <c r="F418" s="56">
        <f t="shared" si="6"/>
        <v>1821400</v>
      </c>
      <c r="G418" s="36"/>
      <c r="H418" s="7"/>
    </row>
    <row r="419" spans="1:8" s="8" customFormat="1" ht="30.75" customHeight="1" x14ac:dyDescent="0.2">
      <c r="A419" s="18" t="s">
        <v>864</v>
      </c>
      <c r="B419" s="11" t="s">
        <v>865</v>
      </c>
      <c r="C419" s="24"/>
      <c r="D419" s="48">
        <v>95013319</v>
      </c>
      <c r="E419" s="58">
        <v>95013319</v>
      </c>
      <c r="F419" s="54">
        <f t="shared" si="6"/>
        <v>0</v>
      </c>
      <c r="G419" s="36"/>
      <c r="H419" s="7"/>
    </row>
    <row r="420" spans="1:8" s="8" customFormat="1" ht="30" x14ac:dyDescent="0.2">
      <c r="A420" s="19" t="s">
        <v>866</v>
      </c>
      <c r="B420" s="12" t="s">
        <v>867</v>
      </c>
      <c r="C420" s="24"/>
      <c r="D420" s="47">
        <v>30116530</v>
      </c>
      <c r="E420" s="59">
        <v>30116530</v>
      </c>
      <c r="F420" s="55">
        <f t="shared" si="6"/>
        <v>0</v>
      </c>
      <c r="G420" s="36"/>
      <c r="H420" s="7"/>
    </row>
    <row r="421" spans="1:8" s="8" customFormat="1" ht="30" x14ac:dyDescent="0.2">
      <c r="A421" s="20" t="s">
        <v>868</v>
      </c>
      <c r="B421" s="13" t="s">
        <v>869</v>
      </c>
      <c r="C421" s="24"/>
      <c r="D421" s="45">
        <v>17840530</v>
      </c>
      <c r="E421" s="60">
        <v>17840530</v>
      </c>
      <c r="F421" s="56">
        <f t="shared" si="6"/>
        <v>0</v>
      </c>
      <c r="G421" s="36"/>
      <c r="H421" s="7"/>
    </row>
    <row r="422" spans="1:8" s="8" customFormat="1" ht="45" x14ac:dyDescent="0.2">
      <c r="A422" s="20" t="s">
        <v>870</v>
      </c>
      <c r="B422" s="13" t="s">
        <v>871</v>
      </c>
      <c r="C422" s="24"/>
      <c r="D422" s="45">
        <v>12276000</v>
      </c>
      <c r="E422" s="60">
        <v>12276000</v>
      </c>
      <c r="F422" s="56">
        <f t="shared" si="6"/>
        <v>0</v>
      </c>
      <c r="G422" s="36"/>
      <c r="H422" s="7"/>
    </row>
    <row r="423" spans="1:8" s="8" customFormat="1" ht="30" x14ac:dyDescent="0.2">
      <c r="A423" s="19" t="s">
        <v>872</v>
      </c>
      <c r="B423" s="12" t="s">
        <v>58</v>
      </c>
      <c r="C423" s="24"/>
      <c r="D423" s="47">
        <v>64896789</v>
      </c>
      <c r="E423" s="59">
        <v>64896789</v>
      </c>
      <c r="F423" s="55">
        <f t="shared" si="6"/>
        <v>0</v>
      </c>
      <c r="G423" s="36"/>
      <c r="H423" s="7"/>
    </row>
    <row r="424" spans="1:8" s="8" customFormat="1" ht="30" x14ac:dyDescent="0.2">
      <c r="A424" s="20" t="s">
        <v>873</v>
      </c>
      <c r="B424" s="13" t="s">
        <v>56</v>
      </c>
      <c r="C424" s="24"/>
      <c r="D424" s="45">
        <v>64896789</v>
      </c>
      <c r="E424" s="60">
        <v>64896789</v>
      </c>
      <c r="F424" s="56">
        <f t="shared" si="6"/>
        <v>0</v>
      </c>
      <c r="G424" s="36"/>
      <c r="H424" s="7"/>
    </row>
    <row r="425" spans="1:8" s="8" customFormat="1" ht="28.5" x14ac:dyDescent="0.2">
      <c r="A425" s="18" t="s">
        <v>874</v>
      </c>
      <c r="B425" s="11" t="s">
        <v>875</v>
      </c>
      <c r="C425" s="24"/>
      <c r="D425" s="48">
        <v>32090711</v>
      </c>
      <c r="E425" s="58">
        <v>33099626</v>
      </c>
      <c r="F425" s="54">
        <f t="shared" si="6"/>
        <v>1008915</v>
      </c>
      <c r="G425" s="36"/>
      <c r="H425" s="7"/>
    </row>
    <row r="426" spans="1:8" s="8" customFormat="1" ht="30" x14ac:dyDescent="0.2">
      <c r="A426" s="19" t="s">
        <v>876</v>
      </c>
      <c r="B426" s="12" t="s">
        <v>877</v>
      </c>
      <c r="C426" s="24"/>
      <c r="D426" s="47">
        <v>32090711</v>
      </c>
      <c r="E426" s="59">
        <v>33099626</v>
      </c>
      <c r="F426" s="55">
        <f t="shared" si="6"/>
        <v>1008915</v>
      </c>
      <c r="G426" s="36"/>
      <c r="H426" s="7"/>
    </row>
    <row r="427" spans="1:8" s="8" customFormat="1" ht="30" x14ac:dyDescent="0.2">
      <c r="A427" s="20" t="s">
        <v>878</v>
      </c>
      <c r="B427" s="13" t="s">
        <v>67</v>
      </c>
      <c r="C427" s="24"/>
      <c r="D427" s="45">
        <v>4641472</v>
      </c>
      <c r="E427" s="60">
        <v>5106240</v>
      </c>
      <c r="F427" s="56">
        <f t="shared" si="6"/>
        <v>464768</v>
      </c>
      <c r="G427" s="36"/>
      <c r="H427" s="7"/>
    </row>
    <row r="428" spans="1:8" s="8" customFormat="1" ht="45" x14ac:dyDescent="0.2">
      <c r="A428" s="20" t="s">
        <v>879</v>
      </c>
      <c r="B428" s="13" t="s">
        <v>880</v>
      </c>
      <c r="C428" s="24"/>
      <c r="D428" s="45">
        <v>200000</v>
      </c>
      <c r="E428" s="60">
        <v>200000</v>
      </c>
      <c r="F428" s="56">
        <f t="shared" si="6"/>
        <v>0</v>
      </c>
      <c r="G428" s="36"/>
      <c r="H428" s="7"/>
    </row>
    <row r="429" spans="1:8" s="8" customFormat="1" ht="45" x14ac:dyDescent="0.2">
      <c r="A429" s="20" t="s">
        <v>881</v>
      </c>
      <c r="B429" s="13" t="s">
        <v>660</v>
      </c>
      <c r="C429" s="24"/>
      <c r="D429" s="45">
        <v>27249239</v>
      </c>
      <c r="E429" s="60">
        <v>27793386</v>
      </c>
      <c r="F429" s="56">
        <f t="shared" si="6"/>
        <v>544147</v>
      </c>
      <c r="G429" s="36"/>
      <c r="H429" s="7"/>
    </row>
    <row r="430" spans="1:8" ht="48" customHeight="1" x14ac:dyDescent="0.2">
      <c r="A430" s="18" t="s">
        <v>93</v>
      </c>
      <c r="B430" s="11" t="s">
        <v>94</v>
      </c>
      <c r="C430" s="24">
        <v>7301238.0159999998</v>
      </c>
      <c r="D430" s="48">
        <v>6601018325</v>
      </c>
      <c r="E430" s="58">
        <v>6576544325</v>
      </c>
      <c r="F430" s="54">
        <f>F431+F436+F438+F441</f>
        <v>-24474000</v>
      </c>
      <c r="G430" s="34"/>
      <c r="H430" s="4"/>
    </row>
    <row r="431" spans="1:8" ht="30.75" customHeight="1" x14ac:dyDescent="0.2">
      <c r="A431" s="19" t="s">
        <v>91</v>
      </c>
      <c r="B431" s="12" t="s">
        <v>92</v>
      </c>
      <c r="C431" s="25">
        <v>150887.106</v>
      </c>
      <c r="D431" s="47">
        <v>135779761</v>
      </c>
      <c r="E431" s="59">
        <v>94679761</v>
      </c>
      <c r="F431" s="55">
        <f t="shared" si="6"/>
        <v>-41100000</v>
      </c>
      <c r="G431" s="35"/>
      <c r="H431" s="4"/>
    </row>
    <row r="432" spans="1:8" s="6" customFormat="1" ht="30.75" customHeight="1" x14ac:dyDescent="0.2">
      <c r="A432" s="20" t="s">
        <v>89</v>
      </c>
      <c r="B432" s="13" t="s">
        <v>90</v>
      </c>
      <c r="C432" s="26">
        <v>92912.81</v>
      </c>
      <c r="D432" s="45">
        <v>73869110</v>
      </c>
      <c r="E432" s="60">
        <v>32769110</v>
      </c>
      <c r="F432" s="56">
        <f t="shared" si="6"/>
        <v>-41100000</v>
      </c>
      <c r="G432" s="36"/>
      <c r="H432" s="5"/>
    </row>
    <row r="433" spans="1:8" s="6" customFormat="1" ht="63" customHeight="1" x14ac:dyDescent="0.2">
      <c r="A433" s="20" t="s">
        <v>87</v>
      </c>
      <c r="B433" s="13" t="s">
        <v>88</v>
      </c>
      <c r="C433" s="26">
        <v>57974.296000000002</v>
      </c>
      <c r="D433" s="45">
        <v>61910651</v>
      </c>
      <c r="E433" s="60">
        <v>61910651</v>
      </c>
      <c r="F433" s="56">
        <f t="shared" si="6"/>
        <v>0</v>
      </c>
      <c r="G433" s="36"/>
      <c r="H433" s="5"/>
    </row>
    <row r="434" spans="1:8" ht="47.25" hidden="1" customHeight="1" x14ac:dyDescent="0.2">
      <c r="A434" s="19" t="s">
        <v>85</v>
      </c>
      <c r="B434" s="12" t="s">
        <v>86</v>
      </c>
      <c r="C434" s="25">
        <v>181838.55</v>
      </c>
      <c r="D434" s="46">
        <v>0</v>
      </c>
      <c r="E434" s="61">
        <v>0</v>
      </c>
      <c r="F434" s="56">
        <f t="shared" si="6"/>
        <v>0</v>
      </c>
      <c r="G434" s="35"/>
      <c r="H434" s="4"/>
    </row>
    <row r="435" spans="1:8" s="6" customFormat="1" ht="60" hidden="1" x14ac:dyDescent="0.2">
      <c r="A435" s="20" t="s">
        <v>83</v>
      </c>
      <c r="B435" s="13" t="s">
        <v>84</v>
      </c>
      <c r="C435" s="26">
        <v>181838.55</v>
      </c>
      <c r="D435" s="46">
        <v>0</v>
      </c>
      <c r="E435" s="61">
        <v>0</v>
      </c>
      <c r="F435" s="56">
        <f t="shared" si="6"/>
        <v>0</v>
      </c>
      <c r="G435" s="36"/>
      <c r="H435" s="5"/>
    </row>
    <row r="436" spans="1:8" ht="47.25" customHeight="1" x14ac:dyDescent="0.2">
      <c r="A436" s="19" t="s">
        <v>81</v>
      </c>
      <c r="B436" s="12" t="s">
        <v>82</v>
      </c>
      <c r="C436" s="25">
        <v>4230119.0959999999</v>
      </c>
      <c r="D436" s="47">
        <v>4348119096</v>
      </c>
      <c r="E436" s="59">
        <v>4366245096</v>
      </c>
      <c r="F436" s="55">
        <f t="shared" si="6"/>
        <v>18126000</v>
      </c>
      <c r="G436" s="35"/>
      <c r="H436" s="4"/>
    </row>
    <row r="437" spans="1:8" s="6" customFormat="1" ht="30" x14ac:dyDescent="0.2">
      <c r="A437" s="20" t="s">
        <v>79</v>
      </c>
      <c r="B437" s="13" t="s">
        <v>80</v>
      </c>
      <c r="C437" s="26">
        <v>4230119.0959999999</v>
      </c>
      <c r="D437" s="45">
        <v>4348119096</v>
      </c>
      <c r="E437" s="60">
        <v>4366245096</v>
      </c>
      <c r="F437" s="56">
        <f t="shared" si="6"/>
        <v>18126000</v>
      </c>
      <c r="G437" s="36"/>
      <c r="H437" s="5"/>
    </row>
    <row r="438" spans="1:8" ht="48.75" customHeight="1" x14ac:dyDescent="0.2">
      <c r="A438" s="19" t="s">
        <v>77</v>
      </c>
      <c r="B438" s="12" t="s">
        <v>78</v>
      </c>
      <c r="C438" s="25">
        <v>2615829.3590000002</v>
      </c>
      <c r="D438" s="47">
        <v>2113037468</v>
      </c>
      <c r="E438" s="59">
        <v>2113037468</v>
      </c>
      <c r="F438" s="55">
        <f t="shared" si="6"/>
        <v>0</v>
      </c>
      <c r="G438" s="35"/>
      <c r="H438" s="4"/>
    </row>
    <row r="439" spans="1:8" s="6" customFormat="1" ht="30" x14ac:dyDescent="0.2">
      <c r="A439" s="20" t="s">
        <v>75</v>
      </c>
      <c r="B439" s="13" t="s">
        <v>76</v>
      </c>
      <c r="C439" s="26">
        <v>2609352.5610000002</v>
      </c>
      <c r="D439" s="45">
        <v>2105067693</v>
      </c>
      <c r="E439" s="60">
        <v>2105067693</v>
      </c>
      <c r="F439" s="56">
        <f t="shared" si="6"/>
        <v>0</v>
      </c>
      <c r="G439" s="36"/>
      <c r="H439" s="5"/>
    </row>
    <row r="440" spans="1:8" s="6" customFormat="1" ht="18" customHeight="1" x14ac:dyDescent="0.2">
      <c r="A440" s="20" t="s">
        <v>73</v>
      </c>
      <c r="B440" s="13" t="s">
        <v>74</v>
      </c>
      <c r="C440" s="26">
        <v>6476.7979999999998</v>
      </c>
      <c r="D440" s="45">
        <v>7969775</v>
      </c>
      <c r="E440" s="60">
        <v>7969775</v>
      </c>
      <c r="F440" s="56">
        <f t="shared" si="6"/>
        <v>0</v>
      </c>
      <c r="G440" s="36"/>
      <c r="H440" s="5"/>
    </row>
    <row r="441" spans="1:8" ht="30.75" customHeight="1" x14ac:dyDescent="0.2">
      <c r="A441" s="19" t="s">
        <v>72</v>
      </c>
      <c r="B441" s="12" t="s">
        <v>659</v>
      </c>
      <c r="C441" s="25">
        <v>1795</v>
      </c>
      <c r="D441" s="47">
        <v>4082000</v>
      </c>
      <c r="E441" s="59">
        <v>2582000</v>
      </c>
      <c r="F441" s="55">
        <f t="shared" si="6"/>
        <v>-1500000</v>
      </c>
      <c r="G441" s="35"/>
      <c r="H441" s="4"/>
    </row>
    <row r="442" spans="1:8" s="6" customFormat="1" ht="30" x14ac:dyDescent="0.2">
      <c r="A442" s="20" t="s">
        <v>70</v>
      </c>
      <c r="B442" s="13" t="s">
        <v>71</v>
      </c>
      <c r="C442" s="26">
        <v>1795</v>
      </c>
      <c r="D442" s="45">
        <v>4082000</v>
      </c>
      <c r="E442" s="60">
        <v>2582000</v>
      </c>
      <c r="F442" s="56">
        <f t="shared" si="6"/>
        <v>-1500000</v>
      </c>
      <c r="G442" s="36"/>
      <c r="H442" s="5"/>
    </row>
    <row r="443" spans="1:8" ht="30.75" hidden="1" customHeight="1" x14ac:dyDescent="0.2">
      <c r="A443" s="19" t="s">
        <v>68</v>
      </c>
      <c r="B443" s="12" t="s">
        <v>69</v>
      </c>
      <c r="C443" s="25">
        <v>29406.522000000001</v>
      </c>
      <c r="D443" s="46">
        <v>0</v>
      </c>
      <c r="E443" s="61">
        <v>0</v>
      </c>
      <c r="F443" s="56">
        <f t="shared" si="6"/>
        <v>0</v>
      </c>
      <c r="G443" s="35"/>
      <c r="H443" s="4"/>
    </row>
    <row r="444" spans="1:8" s="6" customFormat="1" ht="32.25" hidden="1" customHeight="1" x14ac:dyDescent="0.2">
      <c r="A444" s="20" t="s">
        <v>66</v>
      </c>
      <c r="B444" s="13" t="s">
        <v>67</v>
      </c>
      <c r="C444" s="26">
        <v>4641.4719999999998</v>
      </c>
      <c r="D444" s="46">
        <v>0</v>
      </c>
      <c r="E444" s="61">
        <v>0</v>
      </c>
      <c r="F444" s="56">
        <f t="shared" si="6"/>
        <v>0</v>
      </c>
      <c r="G444" s="36"/>
      <c r="H444" s="5"/>
    </row>
    <row r="445" spans="1:8" s="6" customFormat="1" ht="45" hidden="1" x14ac:dyDescent="0.2">
      <c r="A445" s="20" t="s">
        <v>64</v>
      </c>
      <c r="B445" s="13" t="s">
        <v>65</v>
      </c>
      <c r="C445" s="26">
        <v>100</v>
      </c>
      <c r="D445" s="46">
        <v>0</v>
      </c>
      <c r="E445" s="61">
        <v>0</v>
      </c>
      <c r="F445" s="56">
        <f t="shared" si="6"/>
        <v>0</v>
      </c>
      <c r="G445" s="36"/>
      <c r="H445" s="5"/>
    </row>
    <row r="446" spans="1:8" s="6" customFormat="1" ht="45" hidden="1" x14ac:dyDescent="0.2">
      <c r="A446" s="20" t="s">
        <v>63</v>
      </c>
      <c r="B446" s="13" t="s">
        <v>660</v>
      </c>
      <c r="C446" s="26">
        <v>24665.05</v>
      </c>
      <c r="D446" s="46">
        <v>0</v>
      </c>
      <c r="E446" s="61">
        <v>0</v>
      </c>
      <c r="F446" s="56">
        <f t="shared" si="6"/>
        <v>0</v>
      </c>
      <c r="G446" s="36"/>
      <c r="H446" s="5"/>
    </row>
    <row r="447" spans="1:8" ht="31.5" hidden="1" customHeight="1" x14ac:dyDescent="0.2">
      <c r="A447" s="19" t="s">
        <v>61</v>
      </c>
      <c r="B447" s="12" t="s">
        <v>62</v>
      </c>
      <c r="C447" s="25">
        <v>28871.03</v>
      </c>
      <c r="D447" s="46">
        <v>0</v>
      </c>
      <c r="E447" s="61">
        <v>0</v>
      </c>
      <c r="F447" s="56">
        <f t="shared" si="6"/>
        <v>0</v>
      </c>
      <c r="G447" s="35"/>
      <c r="H447" s="4"/>
    </row>
    <row r="448" spans="1:8" s="6" customFormat="1" ht="31.5" hidden="1" customHeight="1" x14ac:dyDescent="0.2">
      <c r="A448" s="20" t="s">
        <v>59</v>
      </c>
      <c r="B448" s="13" t="s">
        <v>60</v>
      </c>
      <c r="C448" s="26">
        <v>28871.03</v>
      </c>
      <c r="D448" s="46">
        <v>0</v>
      </c>
      <c r="E448" s="61">
        <v>0</v>
      </c>
      <c r="F448" s="56">
        <f t="shared" si="6"/>
        <v>0</v>
      </c>
      <c r="G448" s="36"/>
      <c r="H448" s="5"/>
    </row>
    <row r="449" spans="1:8" ht="32.25" hidden="1" customHeight="1" x14ac:dyDescent="0.2">
      <c r="A449" s="19" t="s">
        <v>57</v>
      </c>
      <c r="B449" s="12" t="s">
        <v>58</v>
      </c>
      <c r="C449" s="25">
        <v>62491.353000000003</v>
      </c>
      <c r="D449" s="46">
        <v>0</v>
      </c>
      <c r="E449" s="61">
        <v>0</v>
      </c>
      <c r="F449" s="56">
        <f t="shared" si="6"/>
        <v>0</v>
      </c>
      <c r="G449" s="35"/>
      <c r="H449" s="4"/>
    </row>
    <row r="450" spans="1:8" s="6" customFormat="1" ht="47.25" hidden="1" customHeight="1" x14ac:dyDescent="0.2">
      <c r="A450" s="20" t="s">
        <v>55</v>
      </c>
      <c r="B450" s="13" t="s">
        <v>56</v>
      </c>
      <c r="C450" s="26">
        <v>62491.353000000003</v>
      </c>
      <c r="D450" s="46">
        <v>0</v>
      </c>
      <c r="E450" s="61">
        <v>0</v>
      </c>
      <c r="F450" s="56">
        <f t="shared" si="6"/>
        <v>0</v>
      </c>
      <c r="G450" s="36"/>
      <c r="H450" s="5"/>
    </row>
    <row r="451" spans="1:8" ht="30.75" hidden="1" customHeight="1" x14ac:dyDescent="0.2">
      <c r="A451" s="18" t="s">
        <v>53</v>
      </c>
      <c r="B451" s="11" t="s">
        <v>54</v>
      </c>
      <c r="C451" s="24">
        <v>203130.93400000001</v>
      </c>
      <c r="D451" s="46">
        <v>0</v>
      </c>
      <c r="E451" s="61">
        <v>0</v>
      </c>
      <c r="F451" s="56">
        <f t="shared" si="6"/>
        <v>0</v>
      </c>
      <c r="G451" s="34"/>
      <c r="H451" s="4"/>
    </row>
    <row r="452" spans="1:8" ht="47.25" hidden="1" customHeight="1" x14ac:dyDescent="0.2">
      <c r="A452" s="19" t="s">
        <v>51</v>
      </c>
      <c r="B452" s="12" t="s">
        <v>52</v>
      </c>
      <c r="C452" s="25">
        <v>8767</v>
      </c>
      <c r="D452" s="46">
        <v>0</v>
      </c>
      <c r="E452" s="61">
        <v>0</v>
      </c>
      <c r="F452" s="56">
        <f t="shared" si="6"/>
        <v>0</v>
      </c>
      <c r="G452" s="35"/>
      <c r="H452" s="4"/>
    </row>
    <row r="453" spans="1:8" s="6" customFormat="1" ht="30" hidden="1" x14ac:dyDescent="0.2">
      <c r="A453" s="20" t="s">
        <v>49</v>
      </c>
      <c r="B453" s="13" t="s">
        <v>50</v>
      </c>
      <c r="C453" s="26">
        <v>775</v>
      </c>
      <c r="D453" s="46">
        <v>0</v>
      </c>
      <c r="E453" s="61">
        <v>0</v>
      </c>
      <c r="F453" s="56">
        <f t="shared" si="6"/>
        <v>0</v>
      </c>
      <c r="G453" s="36"/>
      <c r="H453" s="5"/>
    </row>
    <row r="454" spans="1:8" s="6" customFormat="1" ht="30" hidden="1" x14ac:dyDescent="0.2">
      <c r="A454" s="20" t="s">
        <v>47</v>
      </c>
      <c r="B454" s="13" t="s">
        <v>48</v>
      </c>
      <c r="C454" s="26">
        <v>380</v>
      </c>
      <c r="D454" s="46">
        <v>0</v>
      </c>
      <c r="E454" s="61">
        <v>0</v>
      </c>
      <c r="F454" s="56">
        <f t="shared" si="6"/>
        <v>0</v>
      </c>
      <c r="G454" s="36"/>
      <c r="H454" s="5"/>
    </row>
    <row r="455" spans="1:8" s="6" customFormat="1" ht="15.75" hidden="1" x14ac:dyDescent="0.2">
      <c r="A455" s="20" t="s">
        <v>45</v>
      </c>
      <c r="B455" s="13" t="s">
        <v>46</v>
      </c>
      <c r="C455" s="26">
        <v>7612</v>
      </c>
      <c r="D455" s="46">
        <v>0</v>
      </c>
      <c r="E455" s="61">
        <v>0</v>
      </c>
      <c r="F455" s="56">
        <f t="shared" ref="F455:F492" si="7">E455-D455</f>
        <v>0</v>
      </c>
      <c r="G455" s="36"/>
      <c r="H455" s="5"/>
    </row>
    <row r="456" spans="1:8" s="6" customFormat="1" ht="15.75" hidden="1" x14ac:dyDescent="0.2">
      <c r="A456" s="20" t="s">
        <v>748</v>
      </c>
      <c r="B456" s="13" t="s">
        <v>715</v>
      </c>
      <c r="C456" s="26"/>
      <c r="D456" s="46">
        <v>0</v>
      </c>
      <c r="E456" s="61">
        <v>0</v>
      </c>
      <c r="F456" s="56">
        <f t="shared" si="7"/>
        <v>0</v>
      </c>
      <c r="G456" s="36"/>
      <c r="H456" s="5"/>
    </row>
    <row r="457" spans="1:8" s="6" customFormat="1" ht="15.75" hidden="1" x14ac:dyDescent="0.2">
      <c r="A457" s="20" t="s">
        <v>758</v>
      </c>
      <c r="B457" s="13" t="s">
        <v>715</v>
      </c>
      <c r="C457" s="26"/>
      <c r="D457" s="46">
        <v>0</v>
      </c>
      <c r="E457" s="61">
        <v>0</v>
      </c>
      <c r="F457" s="56">
        <f t="shared" si="7"/>
        <v>0</v>
      </c>
      <c r="G457" s="36"/>
      <c r="H457" s="5"/>
    </row>
    <row r="458" spans="1:8" ht="47.25" hidden="1" customHeight="1" x14ac:dyDescent="0.2">
      <c r="A458" s="19" t="s">
        <v>43</v>
      </c>
      <c r="B458" s="12" t="s">
        <v>44</v>
      </c>
      <c r="C458" s="25">
        <v>194363.93400000001</v>
      </c>
      <c r="D458" s="46">
        <v>0</v>
      </c>
      <c r="E458" s="61">
        <v>0</v>
      </c>
      <c r="F458" s="56">
        <f t="shared" si="7"/>
        <v>0</v>
      </c>
      <c r="G458" s="35"/>
      <c r="H458" s="4"/>
    </row>
    <row r="459" spans="1:8" s="6" customFormat="1" ht="64.5" hidden="1" customHeight="1" x14ac:dyDescent="0.2">
      <c r="A459" s="20" t="s">
        <v>41</v>
      </c>
      <c r="B459" s="13" t="s">
        <v>42</v>
      </c>
      <c r="C459" s="26">
        <v>194363.93400000001</v>
      </c>
      <c r="D459" s="46">
        <v>0</v>
      </c>
      <c r="E459" s="61">
        <v>0</v>
      </c>
      <c r="F459" s="56">
        <f t="shared" si="7"/>
        <v>0</v>
      </c>
      <c r="G459" s="36"/>
      <c r="H459" s="5"/>
    </row>
    <row r="460" spans="1:8" ht="30" customHeight="1" x14ac:dyDescent="0.2">
      <c r="A460" s="18" t="s">
        <v>39</v>
      </c>
      <c r="B460" s="11" t="s">
        <v>40</v>
      </c>
      <c r="C460" s="24">
        <v>3050.2</v>
      </c>
      <c r="D460" s="48">
        <v>3050200</v>
      </c>
      <c r="E460" s="58">
        <v>4960112</v>
      </c>
      <c r="F460" s="54">
        <f t="shared" si="7"/>
        <v>1909912</v>
      </c>
      <c r="G460" s="34"/>
      <c r="H460" s="4"/>
    </row>
    <row r="461" spans="1:8" ht="30.75" customHeight="1" x14ac:dyDescent="0.2">
      <c r="A461" s="19" t="s">
        <v>37</v>
      </c>
      <c r="B461" s="12" t="s">
        <v>38</v>
      </c>
      <c r="C461" s="25">
        <v>450</v>
      </c>
      <c r="D461" s="47">
        <v>450000</v>
      </c>
      <c r="E461" s="59">
        <v>804720</v>
      </c>
      <c r="F461" s="55">
        <f t="shared" si="7"/>
        <v>354720</v>
      </c>
      <c r="G461" s="35"/>
      <c r="H461" s="4"/>
    </row>
    <row r="462" spans="1:8" s="6" customFormat="1" ht="45" x14ac:dyDescent="0.2">
      <c r="A462" s="20" t="s">
        <v>35</v>
      </c>
      <c r="B462" s="13" t="s">
        <v>36</v>
      </c>
      <c r="C462" s="26">
        <v>150</v>
      </c>
      <c r="D462" s="45">
        <v>150000</v>
      </c>
      <c r="E462" s="60">
        <v>256820</v>
      </c>
      <c r="F462" s="56">
        <f t="shared" si="7"/>
        <v>106820</v>
      </c>
      <c r="G462" s="36"/>
      <c r="H462" s="5"/>
    </row>
    <row r="463" spans="1:8" s="6" customFormat="1" ht="15.75" x14ac:dyDescent="0.2">
      <c r="A463" s="20" t="s">
        <v>33</v>
      </c>
      <c r="B463" s="13" t="s">
        <v>34</v>
      </c>
      <c r="C463" s="26">
        <v>300</v>
      </c>
      <c r="D463" s="45">
        <v>237100</v>
      </c>
      <c r="E463" s="60">
        <v>485000</v>
      </c>
      <c r="F463" s="56">
        <f t="shared" si="7"/>
        <v>247900</v>
      </c>
      <c r="G463" s="36"/>
      <c r="H463" s="5"/>
    </row>
    <row r="464" spans="1:8" s="6" customFormat="1" ht="30" x14ac:dyDescent="0.2">
      <c r="A464" s="20" t="s">
        <v>718</v>
      </c>
      <c r="B464" s="13" t="s">
        <v>719</v>
      </c>
      <c r="C464" s="26">
        <v>1132.5</v>
      </c>
      <c r="D464" s="45">
        <v>62900</v>
      </c>
      <c r="E464" s="60">
        <v>62900</v>
      </c>
      <c r="F464" s="56">
        <f t="shared" si="7"/>
        <v>0</v>
      </c>
      <c r="G464" s="36"/>
      <c r="H464" s="5"/>
    </row>
    <row r="465" spans="1:8" ht="15.75" customHeight="1" x14ac:dyDescent="0.2">
      <c r="A465" s="19" t="s">
        <v>31</v>
      </c>
      <c r="B465" s="12" t="s">
        <v>32</v>
      </c>
      <c r="C465" s="25">
        <v>1132.5</v>
      </c>
      <c r="D465" s="47">
        <v>1132500</v>
      </c>
      <c r="E465" s="59">
        <v>1132500</v>
      </c>
      <c r="F465" s="55">
        <f t="shared" si="7"/>
        <v>0</v>
      </c>
      <c r="G465" s="35"/>
      <c r="H465" s="4"/>
    </row>
    <row r="466" spans="1:8" s="6" customFormat="1" ht="30" x14ac:dyDescent="0.2">
      <c r="A466" s="20" t="s">
        <v>29</v>
      </c>
      <c r="B466" s="13" t="s">
        <v>30</v>
      </c>
      <c r="C466" s="26">
        <v>1467.7</v>
      </c>
      <c r="D466" s="45">
        <v>1132500</v>
      </c>
      <c r="E466" s="60">
        <v>1132500</v>
      </c>
      <c r="F466" s="56">
        <f t="shared" si="7"/>
        <v>0</v>
      </c>
      <c r="G466" s="36"/>
      <c r="H466" s="5"/>
    </row>
    <row r="467" spans="1:8" ht="30.75" customHeight="1" x14ac:dyDescent="0.2">
      <c r="A467" s="19" t="s">
        <v>27</v>
      </c>
      <c r="B467" s="12" t="s">
        <v>28</v>
      </c>
      <c r="C467" s="25">
        <v>1467.7</v>
      </c>
      <c r="D467" s="47">
        <v>1467700</v>
      </c>
      <c r="E467" s="59">
        <v>3022892</v>
      </c>
      <c r="F467" s="55">
        <f t="shared" si="7"/>
        <v>1555192</v>
      </c>
      <c r="G467" s="35"/>
      <c r="H467" s="4"/>
    </row>
    <row r="468" spans="1:8" s="6" customFormat="1" ht="15" customHeight="1" x14ac:dyDescent="0.2">
      <c r="A468" s="20" t="s">
        <v>25</v>
      </c>
      <c r="B468" s="13" t="s">
        <v>26</v>
      </c>
      <c r="C468" s="24"/>
      <c r="D468" s="45">
        <v>1017700</v>
      </c>
      <c r="E468" s="60">
        <v>2572892</v>
      </c>
      <c r="F468" s="56">
        <f t="shared" si="7"/>
        <v>1555192</v>
      </c>
      <c r="G468" s="36"/>
      <c r="H468" s="5"/>
    </row>
    <row r="469" spans="1:8" s="6" customFormat="1" ht="31.5" customHeight="1" x14ac:dyDescent="0.2">
      <c r="A469" s="20" t="s">
        <v>882</v>
      </c>
      <c r="B469" s="13" t="s">
        <v>883</v>
      </c>
      <c r="C469" s="24"/>
      <c r="D469" s="45">
        <v>450000</v>
      </c>
      <c r="E469" s="60">
        <v>450000</v>
      </c>
      <c r="F469" s="56">
        <f t="shared" si="7"/>
        <v>0</v>
      </c>
      <c r="G469" s="36"/>
      <c r="H469" s="5"/>
    </row>
    <row r="470" spans="1:8" ht="28.5" x14ac:dyDescent="0.2">
      <c r="A470" s="18" t="s">
        <v>23</v>
      </c>
      <c r="B470" s="11" t="s">
        <v>24</v>
      </c>
      <c r="C470" s="24">
        <v>217962.5</v>
      </c>
      <c r="D470" s="48">
        <v>218924366</v>
      </c>
      <c r="E470" s="58">
        <v>165424111</v>
      </c>
      <c r="F470" s="54">
        <f t="shared" si="7"/>
        <v>-53500255</v>
      </c>
      <c r="G470" s="34"/>
      <c r="H470" s="4"/>
    </row>
    <row r="471" spans="1:8" ht="30.75" hidden="1" customHeight="1" x14ac:dyDescent="0.2">
      <c r="A471" s="19" t="s">
        <v>21</v>
      </c>
      <c r="B471" s="12" t="s">
        <v>22</v>
      </c>
      <c r="C471" s="25">
        <v>803</v>
      </c>
      <c r="D471" s="46">
        <v>0</v>
      </c>
      <c r="E471" s="61">
        <v>0</v>
      </c>
      <c r="F471" s="56">
        <f t="shared" si="7"/>
        <v>0</v>
      </c>
      <c r="G471" s="35"/>
      <c r="H471" s="4"/>
    </row>
    <row r="472" spans="1:8" s="6" customFormat="1" ht="15" hidden="1" customHeight="1" x14ac:dyDescent="0.2">
      <c r="A472" s="20" t="s">
        <v>694</v>
      </c>
      <c r="B472" s="13" t="s">
        <v>695</v>
      </c>
      <c r="C472" s="26"/>
      <c r="D472" s="46">
        <v>0</v>
      </c>
      <c r="E472" s="61">
        <v>0</v>
      </c>
      <c r="F472" s="56">
        <f t="shared" si="7"/>
        <v>0</v>
      </c>
      <c r="G472" s="36"/>
      <c r="H472" s="5"/>
    </row>
    <row r="473" spans="1:8" s="6" customFormat="1" ht="15.75" hidden="1" x14ac:dyDescent="0.2">
      <c r="A473" s="20" t="s">
        <v>19</v>
      </c>
      <c r="B473" s="13" t="s">
        <v>20</v>
      </c>
      <c r="C473" s="26">
        <v>803</v>
      </c>
      <c r="D473" s="46">
        <v>0</v>
      </c>
      <c r="E473" s="61">
        <v>0</v>
      </c>
      <c r="F473" s="56">
        <f t="shared" si="7"/>
        <v>0</v>
      </c>
      <c r="G473" s="36"/>
      <c r="H473" s="5"/>
    </row>
    <row r="474" spans="1:8" ht="46.5" customHeight="1" x14ac:dyDescent="0.2">
      <c r="A474" s="19" t="s">
        <v>17</v>
      </c>
      <c r="B474" s="12" t="s">
        <v>18</v>
      </c>
      <c r="C474" s="25">
        <v>7159.5</v>
      </c>
      <c r="D474" s="47">
        <v>7159500</v>
      </c>
      <c r="E474" s="59">
        <v>7159500</v>
      </c>
      <c r="F474" s="55">
        <f t="shared" si="7"/>
        <v>0</v>
      </c>
      <c r="G474" s="35"/>
      <c r="H474" s="4"/>
    </row>
    <row r="475" spans="1:8" s="6" customFormat="1" ht="15.75" x14ac:dyDescent="0.2">
      <c r="A475" s="20" t="s">
        <v>15</v>
      </c>
      <c r="B475" s="13" t="s">
        <v>16</v>
      </c>
      <c r="C475" s="26">
        <v>1000</v>
      </c>
      <c r="D475" s="45">
        <v>966000</v>
      </c>
      <c r="E475" s="60">
        <v>966000</v>
      </c>
      <c r="F475" s="56">
        <f t="shared" si="7"/>
        <v>0</v>
      </c>
      <c r="G475" s="36"/>
      <c r="H475" s="5"/>
    </row>
    <row r="476" spans="1:8" s="6" customFormat="1" ht="31.5" customHeight="1" x14ac:dyDescent="0.2">
      <c r="A476" s="20" t="s">
        <v>13</v>
      </c>
      <c r="B476" s="13" t="s">
        <v>14</v>
      </c>
      <c r="C476" s="26">
        <v>900</v>
      </c>
      <c r="D476" s="45">
        <v>900000</v>
      </c>
      <c r="E476" s="60">
        <v>900000</v>
      </c>
      <c r="F476" s="56">
        <f t="shared" si="7"/>
        <v>0</v>
      </c>
      <c r="G476" s="36"/>
      <c r="H476" s="5"/>
    </row>
    <row r="477" spans="1:8" s="6" customFormat="1" ht="31.5" customHeight="1" x14ac:dyDescent="0.2">
      <c r="A477" s="20" t="s">
        <v>11</v>
      </c>
      <c r="B477" s="13" t="s">
        <v>12</v>
      </c>
      <c r="C477" s="26">
        <v>5259.5</v>
      </c>
      <c r="D477" s="45">
        <v>5293500</v>
      </c>
      <c r="E477" s="60">
        <v>5293500</v>
      </c>
      <c r="F477" s="56">
        <f t="shared" si="7"/>
        <v>0</v>
      </c>
      <c r="G477" s="36"/>
      <c r="H477" s="5"/>
    </row>
    <row r="478" spans="1:8" ht="31.5" customHeight="1" x14ac:dyDescent="0.2">
      <c r="A478" s="19" t="s">
        <v>9</v>
      </c>
      <c r="B478" s="12" t="s">
        <v>10</v>
      </c>
      <c r="C478" s="25">
        <v>50000</v>
      </c>
      <c r="D478" s="47">
        <v>50000000</v>
      </c>
      <c r="E478" s="59">
        <v>0</v>
      </c>
      <c r="F478" s="55">
        <f t="shared" si="7"/>
        <v>-50000000</v>
      </c>
      <c r="G478" s="35"/>
      <c r="H478" s="4"/>
    </row>
    <row r="479" spans="1:8" s="6" customFormat="1" ht="45" x14ac:dyDescent="0.2">
      <c r="A479" s="20" t="s">
        <v>7</v>
      </c>
      <c r="B479" s="13" t="s">
        <v>8</v>
      </c>
      <c r="C479" s="26">
        <v>50000</v>
      </c>
      <c r="D479" s="45">
        <v>50000000</v>
      </c>
      <c r="E479" s="60">
        <v>0</v>
      </c>
      <c r="F479" s="56">
        <f t="shared" si="7"/>
        <v>-50000000</v>
      </c>
      <c r="G479" s="36"/>
      <c r="H479" s="5"/>
    </row>
    <row r="480" spans="1:8" ht="30" x14ac:dyDescent="0.2">
      <c r="A480" s="19" t="s">
        <v>5</v>
      </c>
      <c r="B480" s="12" t="s">
        <v>6</v>
      </c>
      <c r="C480" s="25">
        <v>160000</v>
      </c>
      <c r="D480" s="47">
        <v>161522106</v>
      </c>
      <c r="E480" s="59">
        <v>158021851</v>
      </c>
      <c r="F480" s="55">
        <f t="shared" si="7"/>
        <v>-3500255</v>
      </c>
      <c r="G480" s="35"/>
      <c r="H480" s="4"/>
    </row>
    <row r="481" spans="1:8" s="6" customFormat="1" ht="31.5" customHeight="1" x14ac:dyDescent="0.2">
      <c r="A481" s="20" t="s">
        <v>3</v>
      </c>
      <c r="B481" s="13" t="s">
        <v>4</v>
      </c>
      <c r="C481" s="26">
        <v>160000</v>
      </c>
      <c r="D481" s="45">
        <v>156522106</v>
      </c>
      <c r="E481" s="60">
        <v>153021851</v>
      </c>
      <c r="F481" s="56">
        <f t="shared" si="7"/>
        <v>-3500255</v>
      </c>
      <c r="G481" s="36"/>
      <c r="H481" s="5"/>
    </row>
    <row r="482" spans="1:8" s="6" customFormat="1" ht="16.5" customHeight="1" x14ac:dyDescent="0.2">
      <c r="A482" s="20" t="s">
        <v>884</v>
      </c>
      <c r="B482" s="13" t="s">
        <v>885</v>
      </c>
      <c r="C482" s="26"/>
      <c r="D482" s="45">
        <v>5000000</v>
      </c>
      <c r="E482" s="60">
        <v>5000000</v>
      </c>
      <c r="F482" s="56">
        <f t="shared" si="7"/>
        <v>0</v>
      </c>
      <c r="G482" s="36"/>
      <c r="H482" s="5"/>
    </row>
    <row r="483" spans="1:8" s="8" customFormat="1" ht="32.25" customHeight="1" x14ac:dyDescent="0.2">
      <c r="A483" s="19" t="s">
        <v>924</v>
      </c>
      <c r="B483" s="12" t="s">
        <v>925</v>
      </c>
      <c r="C483" s="25"/>
      <c r="D483" s="47">
        <v>242760</v>
      </c>
      <c r="E483" s="59">
        <v>242760</v>
      </c>
      <c r="F483" s="55">
        <f t="shared" si="7"/>
        <v>0</v>
      </c>
      <c r="G483" s="35"/>
      <c r="H483" s="7"/>
    </row>
    <row r="484" spans="1:8" s="6" customFormat="1" ht="31.5" customHeight="1" x14ac:dyDescent="0.2">
      <c r="A484" s="20" t="s">
        <v>927</v>
      </c>
      <c r="B484" s="39" t="s">
        <v>926</v>
      </c>
      <c r="C484" s="26"/>
      <c r="D484" s="45">
        <v>242760</v>
      </c>
      <c r="E484" s="60">
        <v>242760</v>
      </c>
      <c r="F484" s="56">
        <f t="shared" si="7"/>
        <v>0</v>
      </c>
      <c r="G484" s="36"/>
      <c r="H484" s="5"/>
    </row>
    <row r="485" spans="1:8" s="6" customFormat="1" ht="28.5" x14ac:dyDescent="0.2">
      <c r="A485" s="18" t="s">
        <v>886</v>
      </c>
      <c r="B485" s="11" t="s">
        <v>887</v>
      </c>
      <c r="C485" s="26"/>
      <c r="D485" s="48">
        <v>471598053</v>
      </c>
      <c r="E485" s="58">
        <v>471598053</v>
      </c>
      <c r="F485" s="54">
        <f t="shared" si="7"/>
        <v>0</v>
      </c>
      <c r="G485" s="36"/>
      <c r="H485" s="5"/>
    </row>
    <row r="486" spans="1:8" s="6" customFormat="1" ht="30" customHeight="1" x14ac:dyDescent="0.2">
      <c r="A486" s="19" t="s">
        <v>888</v>
      </c>
      <c r="B486" s="12" t="s">
        <v>889</v>
      </c>
      <c r="C486" s="26"/>
      <c r="D486" s="47">
        <v>471598053</v>
      </c>
      <c r="E486" s="59">
        <v>471598053</v>
      </c>
      <c r="F486" s="55">
        <f t="shared" si="7"/>
        <v>0</v>
      </c>
      <c r="G486" s="36"/>
      <c r="H486" s="5"/>
    </row>
    <row r="487" spans="1:8" s="6" customFormat="1" ht="30" x14ac:dyDescent="0.2">
      <c r="A487" s="20" t="s">
        <v>890</v>
      </c>
      <c r="B487" s="13" t="s">
        <v>922</v>
      </c>
      <c r="C487" s="26"/>
      <c r="D487" s="45">
        <v>14769155</v>
      </c>
      <c r="E487" s="60">
        <v>14769155</v>
      </c>
      <c r="F487" s="56">
        <f t="shared" si="7"/>
        <v>0</v>
      </c>
      <c r="G487" s="36"/>
      <c r="H487" s="5"/>
    </row>
    <row r="488" spans="1:8" s="6" customFormat="1" ht="16.5" customHeight="1" x14ac:dyDescent="0.2">
      <c r="A488" s="20" t="s">
        <v>891</v>
      </c>
      <c r="B488" s="13" t="s">
        <v>892</v>
      </c>
      <c r="C488" s="26"/>
      <c r="D488" s="45">
        <v>24760300</v>
      </c>
      <c r="E488" s="60">
        <v>24760300</v>
      </c>
      <c r="F488" s="56">
        <f t="shared" si="7"/>
        <v>0</v>
      </c>
      <c r="G488" s="36"/>
      <c r="H488" s="5"/>
    </row>
    <row r="489" spans="1:8" s="6" customFormat="1" ht="16.5" customHeight="1" x14ac:dyDescent="0.2">
      <c r="A489" s="20" t="s">
        <v>893</v>
      </c>
      <c r="B489" s="13" t="s">
        <v>894</v>
      </c>
      <c r="C489" s="26"/>
      <c r="D489" s="45">
        <v>49096198</v>
      </c>
      <c r="E489" s="60">
        <v>49096198</v>
      </c>
      <c r="F489" s="56">
        <f t="shared" si="7"/>
        <v>0</v>
      </c>
      <c r="G489" s="36"/>
      <c r="H489" s="5"/>
    </row>
    <row r="490" spans="1:8" s="6" customFormat="1" ht="16.5" customHeight="1" x14ac:dyDescent="0.2">
      <c r="A490" s="20" t="s">
        <v>895</v>
      </c>
      <c r="B490" s="13" t="s">
        <v>896</v>
      </c>
      <c r="C490" s="26"/>
      <c r="D490" s="45">
        <v>382972400</v>
      </c>
      <c r="E490" s="60">
        <v>382972400</v>
      </c>
      <c r="F490" s="56">
        <f t="shared" si="7"/>
        <v>0</v>
      </c>
      <c r="G490" s="36"/>
      <c r="H490" s="5"/>
    </row>
    <row r="491" spans="1:8" ht="16.5" customHeight="1" x14ac:dyDescent="0.2">
      <c r="A491" s="18" t="s">
        <v>1</v>
      </c>
      <c r="B491" s="11" t="s">
        <v>2</v>
      </c>
      <c r="C491" s="24">
        <v>3103726.14</v>
      </c>
      <c r="D491" s="48">
        <v>3149597367</v>
      </c>
      <c r="E491" s="58">
        <v>3169343966</v>
      </c>
      <c r="F491" s="54">
        <f t="shared" si="7"/>
        <v>19746599</v>
      </c>
      <c r="G491" s="34"/>
      <c r="H491" s="4"/>
    </row>
    <row r="492" spans="1:8" ht="15.75" x14ac:dyDescent="0.2">
      <c r="A492" s="14" t="s">
        <v>0</v>
      </c>
      <c r="B492" s="14"/>
      <c r="C492" s="27">
        <v>71157216.437999994</v>
      </c>
      <c r="D492" s="50">
        <f>D491+D485+D470+D460+D430+D425+D419+D408+D366+D339+D309+D295+D287+D272+D249+D236+D215+D188+D170+D159+D148+D140+D115+D107+D89+D41+D5</f>
        <v>78721257976</v>
      </c>
      <c r="E492" s="63">
        <f>E491+E485+E470+E460+E430+E425+E419+E408+E366+E339+E309+E295+E287+E272+E249+E236+E215+E188+E170+E159+E148+E140+E115+E107+E89+E41+E5</f>
        <v>80876976374</v>
      </c>
      <c r="F492" s="57">
        <f t="shared" si="7"/>
        <v>2155718398</v>
      </c>
      <c r="G492" s="38"/>
      <c r="H492" s="2"/>
    </row>
  </sheetData>
  <mergeCells count="1">
    <mergeCell ref="A2:G2"/>
  </mergeCells>
  <pageMargins left="0.47244094488188981" right="0.39370078740157483" top="0.6692913385826772" bottom="0.39370078740157483" header="0.39370078740157483" footer="0.31496062992125984"/>
  <pageSetup paperSize="9" fitToHeight="0" orientation="landscape" r:id="rId1"/>
  <headerFooter differentFirst="1" scaleWithDoc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№4 Табл.№1</vt:lpstr>
      <vt:lpstr>'Приложение №4 Табл.№1'!Заголовки_для_печати</vt:lpstr>
      <vt:lpstr>'Приложение №4 Табл.№1'!Область_печати</vt:lpstr>
    </vt:vector>
  </TitlesOfParts>
  <Company>Департамент финансов ЯО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Леонова Анна Владимировна</dc:creator>
  <cp:lastModifiedBy>Максим</cp:lastModifiedBy>
  <cp:lastPrinted>2020-02-14T07:38:32Z</cp:lastPrinted>
  <dcterms:created xsi:type="dcterms:W3CDTF">2018-12-13T05:45:19Z</dcterms:created>
  <dcterms:modified xsi:type="dcterms:W3CDTF">2020-04-08T15:20:33Z</dcterms:modified>
</cp:coreProperties>
</file>