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5" yWindow="-60" windowWidth="18960" windowHeight="12150" tabRatio="60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O6" i="1" l="1"/>
  <c r="BC108" i="1" l="1"/>
  <c r="AW6" i="1"/>
  <c r="W108" i="1" l="1"/>
  <c r="K152" i="1" l="1"/>
  <c r="K8" i="1"/>
  <c r="K9" i="1"/>
  <c r="K10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U33" i="1"/>
  <c r="KN12" i="1"/>
  <c r="KN6" i="1" s="1"/>
  <c r="KL12" i="1"/>
  <c r="KL6" i="1" s="1"/>
  <c r="KJ12" i="1"/>
  <c r="KJ6" i="1" s="1"/>
  <c r="KH12" i="1"/>
  <c r="KH6" i="1" s="1"/>
  <c r="KF12" i="1"/>
  <c r="KF6" i="1" s="1"/>
  <c r="KD12" i="1"/>
  <c r="KD6" i="1" s="1"/>
  <c r="KB12" i="1"/>
  <c r="KB6" i="1" s="1"/>
  <c r="JZ12" i="1"/>
  <c r="JZ6" i="1" s="1"/>
  <c r="JV12" i="1"/>
  <c r="JQ12" i="1"/>
  <c r="JQ6" i="1" s="1"/>
  <c r="JN12" i="1"/>
  <c r="JN6" i="1" s="1"/>
  <c r="JL12" i="1"/>
  <c r="JL6" i="1" s="1"/>
  <c r="JJ12" i="1"/>
  <c r="JJ6" i="1" s="1"/>
  <c r="JH12" i="1"/>
  <c r="JH6" i="1" s="1"/>
  <c r="JD12" i="1"/>
  <c r="IY12" i="1"/>
  <c r="IY6" i="1" s="1"/>
  <c r="IV12" i="1"/>
  <c r="IV6" i="1" s="1"/>
  <c r="IT12" i="1"/>
  <c r="IT6" i="1" s="1"/>
  <c r="IP12" i="1"/>
  <c r="IK12" i="1"/>
  <c r="IK6" i="1" s="1"/>
  <c r="IG12" i="1"/>
  <c r="IG6" i="1" s="1"/>
  <c r="IE12" i="1"/>
  <c r="IE6" i="1" s="1"/>
  <c r="IA12" i="1"/>
  <c r="HV12" i="1"/>
  <c r="HV6" i="1" s="1"/>
  <c r="HS12" i="1"/>
  <c r="HS6" i="1" s="1"/>
  <c r="HQ12" i="1"/>
  <c r="HQ6" i="1" s="1"/>
  <c r="HO12" i="1"/>
  <c r="HO6" i="1" s="1"/>
  <c r="HK12" i="1"/>
  <c r="HF12" i="1"/>
  <c r="HF6" i="1" s="1"/>
  <c r="HC12" i="1"/>
  <c r="HC6" i="1" s="1"/>
  <c r="HA12" i="1"/>
  <c r="HA6" i="1" s="1"/>
  <c r="GW12" i="1"/>
  <c r="GR12" i="1"/>
  <c r="GR6" i="1" s="1"/>
  <c r="GO12" i="1"/>
  <c r="GO6" i="1" s="1"/>
  <c r="GM12" i="1"/>
  <c r="GM6" i="1" s="1"/>
  <c r="GK12" i="1"/>
  <c r="GK6" i="1" s="1"/>
  <c r="GG12" i="1"/>
  <c r="GB12" i="1"/>
  <c r="GB6" i="1" s="1"/>
  <c r="FY12" i="1"/>
  <c r="FY6" i="1" s="1"/>
  <c r="FW12" i="1"/>
  <c r="FW6" i="1" s="1"/>
  <c r="FU12" i="1"/>
  <c r="FU6" i="1" s="1"/>
  <c r="FQ12" i="1"/>
  <c r="FL12" i="1"/>
  <c r="FL6" i="1" s="1"/>
  <c r="FI12" i="1"/>
  <c r="FI6" i="1" s="1"/>
  <c r="FG12" i="1"/>
  <c r="FG6" i="1" s="1"/>
  <c r="FE12" i="1"/>
  <c r="FE6" i="1" s="1"/>
  <c r="FC12" i="1"/>
  <c r="FC6" i="1" s="1"/>
  <c r="EY12" i="1"/>
  <c r="ET12" i="1"/>
  <c r="ET6" i="1" s="1"/>
  <c r="EQ12" i="1"/>
  <c r="EQ6" i="1" s="1"/>
  <c r="EO12" i="1"/>
  <c r="EO6" i="1" s="1"/>
  <c r="EK12" i="1"/>
  <c r="EF12" i="1"/>
  <c r="EF6" i="1" s="1"/>
  <c r="EC12" i="1"/>
  <c r="EC6" i="1" s="1"/>
  <c r="EA12" i="1"/>
  <c r="EA6" i="1" s="1"/>
  <c r="DY12" i="1"/>
  <c r="DY6" i="1" s="1"/>
  <c r="DW12" i="1"/>
  <c r="DW6" i="1" s="1"/>
  <c r="DS12" i="1"/>
  <c r="DN12" i="1"/>
  <c r="DN6" i="1" s="1"/>
  <c r="DK12" i="1"/>
  <c r="DK6" i="1" s="1"/>
  <c r="DI12" i="1"/>
  <c r="DI6" i="1" s="1"/>
  <c r="DE12" i="1"/>
  <c r="CZ12" i="1"/>
  <c r="CZ6" i="1" s="1"/>
  <c r="CW12" i="1"/>
  <c r="CW6" i="1" s="1"/>
  <c r="CU12" i="1"/>
  <c r="CU6" i="1" s="1"/>
  <c r="CS12" i="1"/>
  <c r="CS6" i="1" s="1"/>
  <c r="CQ12" i="1"/>
  <c r="CQ6" i="1" s="1"/>
  <c r="CM12" i="1"/>
  <c r="CH12" i="1"/>
  <c r="CH6" i="1" s="1"/>
  <c r="CE12" i="1"/>
  <c r="CE6" i="1" s="1"/>
  <c r="CC12" i="1"/>
  <c r="CC6" i="1" s="1"/>
  <c r="CA12" i="1"/>
  <c r="CA6" i="1" s="1"/>
  <c r="BY12" i="1"/>
  <c r="BY6" i="1" s="1"/>
  <c r="BW12" i="1"/>
  <c r="BW6" i="1" s="1"/>
  <c r="BS12" i="1"/>
  <c r="BN12" i="1"/>
  <c r="BN6" i="1" s="1"/>
  <c r="BK12" i="1"/>
  <c r="BK6" i="1" s="1"/>
  <c r="BI12" i="1"/>
  <c r="BI6" i="1" s="1"/>
  <c r="BG12" i="1"/>
  <c r="BG6" i="1" s="1"/>
  <c r="BE12" i="1"/>
  <c r="BE6" i="1" s="1"/>
  <c r="BA12" i="1"/>
  <c r="AV12" i="1"/>
  <c r="AV6" i="1" s="1"/>
  <c r="AS12" i="1"/>
  <c r="AS6" i="1" s="1"/>
  <c r="AQ12" i="1"/>
  <c r="AQ6" i="1" s="1"/>
  <c r="AO12" i="1"/>
  <c r="AO6" i="1" s="1"/>
  <c r="AM12" i="1"/>
  <c r="AM6" i="1" s="1"/>
  <c r="AK12" i="1"/>
  <c r="AK6" i="1" s="1"/>
  <c r="AI12" i="1"/>
  <c r="AI6" i="1" s="1"/>
  <c r="AG12" i="1"/>
  <c r="AG6" i="1" s="1"/>
  <c r="AE12" i="1"/>
  <c r="AE6" i="1" s="1"/>
  <c r="AC12" i="1"/>
  <c r="AC6" i="1" s="1"/>
  <c r="AA12" i="1"/>
  <c r="AA6" i="1" s="1"/>
  <c r="W12" i="1"/>
  <c r="P12" i="1"/>
  <c r="M12" i="1"/>
  <c r="J12" i="1"/>
  <c r="K12" i="1" s="1"/>
  <c r="J154" i="1"/>
  <c r="K154" i="1" s="1"/>
  <c r="F154" i="1"/>
  <c r="JX143" i="1"/>
  <c r="JV104" i="1"/>
  <c r="JT104" i="1"/>
  <c r="JF143" i="1"/>
  <c r="JD104" i="1"/>
  <c r="JB104" i="1"/>
  <c r="IR143" i="1"/>
  <c r="IP104" i="1"/>
  <c r="IN104" i="1"/>
  <c r="IC143" i="1"/>
  <c r="IA104" i="1"/>
  <c r="HY104" i="1"/>
  <c r="HM143" i="1"/>
  <c r="HK104" i="1"/>
  <c r="HI104" i="1"/>
  <c r="GY143" i="1"/>
  <c r="GW104" i="1"/>
  <c r="GU104" i="1"/>
  <c r="GI143" i="1"/>
  <c r="GG104" i="1"/>
  <c r="GE104" i="1"/>
  <c r="FS143" i="1"/>
  <c r="FQ104" i="1"/>
  <c r="FQ6" i="1" s="1"/>
  <c r="FO104" i="1"/>
  <c r="FA143" i="1"/>
  <c r="EY104" i="1"/>
  <c r="EW104" i="1"/>
  <c r="EM143" i="1"/>
  <c r="EK104" i="1"/>
  <c r="EI104" i="1"/>
  <c r="DU143" i="1"/>
  <c r="DS104" i="1"/>
  <c r="DQ104" i="1"/>
  <c r="DG143" i="1"/>
  <c r="DE104" i="1"/>
  <c r="DC104" i="1"/>
  <c r="CO143" i="1"/>
  <c r="CM104" i="1"/>
  <c r="CM6" i="1" s="1"/>
  <c r="CK104" i="1"/>
  <c r="BU143" i="1"/>
  <c r="P104" i="1"/>
  <c r="M104" i="1"/>
  <c r="J104" i="1"/>
  <c r="K104" i="1" s="1"/>
  <c r="BS104" i="1"/>
  <c r="BQ104" i="1"/>
  <c r="BC143" i="1"/>
  <c r="BA104" i="1"/>
  <c r="AY104" i="1"/>
  <c r="W104" i="1"/>
  <c r="U104" i="1"/>
  <c r="Y143" i="1"/>
  <c r="EY6" i="1" l="1"/>
  <c r="DE6" i="1"/>
  <c r="W6" i="1"/>
  <c r="JV6" i="1"/>
  <c r="J6" i="1"/>
  <c r="K6" i="1" s="1"/>
  <c r="GW6" i="1"/>
  <c r="IP6" i="1"/>
  <c r="JD6" i="1"/>
  <c r="DS6" i="1"/>
  <c r="HK6" i="1"/>
  <c r="EK6" i="1"/>
  <c r="P6" i="1"/>
  <c r="M6" i="1"/>
  <c r="IA6" i="1"/>
  <c r="GG6" i="1"/>
  <c r="BS6" i="1"/>
  <c r="JX48" i="1"/>
  <c r="JT48" i="1" s="1"/>
  <c r="JT12" i="1" s="1"/>
  <c r="JF48" i="1"/>
  <c r="JB48" i="1" s="1"/>
  <c r="JB12" i="1" s="1"/>
  <c r="IR48" i="1"/>
  <c r="IN48" i="1" s="1"/>
  <c r="IN12" i="1" s="1"/>
  <c r="IC48" i="1"/>
  <c r="HY48" i="1" s="1"/>
  <c r="HY12" i="1" s="1"/>
  <c r="HM48" i="1"/>
  <c r="HI48" i="1" s="1"/>
  <c r="HI12" i="1" s="1"/>
  <c r="GY48" i="1"/>
  <c r="GU48" i="1" s="1"/>
  <c r="GU12" i="1" s="1"/>
  <c r="GI48" i="1"/>
  <c r="GE48" i="1" s="1"/>
  <c r="GE12" i="1" s="1"/>
  <c r="FS48" i="1"/>
  <c r="FO48" i="1" s="1"/>
  <c r="FO12" i="1" s="1"/>
  <c r="FA48" i="1"/>
  <c r="EW48" i="1" s="1"/>
  <c r="EM48" i="1"/>
  <c r="EI48" i="1" s="1"/>
  <c r="EI12" i="1" s="1"/>
  <c r="DU48" i="1"/>
  <c r="DQ48" i="1" s="1"/>
  <c r="DQ12" i="1" s="1"/>
  <c r="DG48" i="1"/>
  <c r="DC48" i="1" s="1"/>
  <c r="DC12" i="1" s="1"/>
  <c r="CO48" i="1"/>
  <c r="CO12" i="1" s="1"/>
  <c r="CO6" i="1" s="1"/>
  <c r="BU48" i="1"/>
  <c r="BQ48" i="1" s="1"/>
  <c r="BQ12" i="1" s="1"/>
  <c r="BC48" i="1"/>
  <c r="AY48" i="1" s="1"/>
  <c r="Y48" i="1"/>
  <c r="U48" i="1" s="1"/>
  <c r="FA33" i="1"/>
  <c r="EW33" i="1" s="1"/>
  <c r="AY33" i="1"/>
  <c r="JX25" i="1"/>
  <c r="DU25" i="1"/>
  <c r="JX24" i="1"/>
  <c r="JF24" i="1"/>
  <c r="JF12" i="1" s="1"/>
  <c r="JF6" i="1" s="1"/>
  <c r="IR24" i="1"/>
  <c r="IC24" i="1"/>
  <c r="HM24" i="1"/>
  <c r="GY24" i="1"/>
  <c r="GI24" i="1"/>
  <c r="FS24" i="1"/>
  <c r="FA24" i="1"/>
  <c r="EM24" i="1"/>
  <c r="EM12" i="1" s="1"/>
  <c r="EM6" i="1" s="1"/>
  <c r="DU24" i="1"/>
  <c r="DG24" i="1"/>
  <c r="BU24" i="1"/>
  <c r="BU12" i="1" s="1"/>
  <c r="BU6" i="1" s="1"/>
  <c r="BC24" i="1"/>
  <c r="BC12" i="1" s="1"/>
  <c r="BC6" i="1" s="1"/>
  <c r="Y24" i="1"/>
  <c r="Y21" i="1"/>
  <c r="F12" i="1"/>
  <c r="F6" i="1" s="1"/>
  <c r="JT8" i="1"/>
  <c r="JX10" i="1"/>
  <c r="JB8" i="1"/>
  <c r="JF10" i="1"/>
  <c r="IN8" i="1"/>
  <c r="IR10" i="1"/>
  <c r="HY8" i="1"/>
  <c r="IC10" i="1"/>
  <c r="HI8" i="1"/>
  <c r="HM10" i="1"/>
  <c r="GU8" i="1"/>
  <c r="GY10" i="1"/>
  <c r="GE8" i="1"/>
  <c r="GI10" i="1"/>
  <c r="FO8" i="1"/>
  <c r="FS10" i="1"/>
  <c r="EW8" i="1"/>
  <c r="FA10" i="1"/>
  <c r="EI8" i="1"/>
  <c r="EM10" i="1"/>
  <c r="DQ8" i="1"/>
  <c r="DU10" i="1"/>
  <c r="DC8" i="1"/>
  <c r="DG10" i="1"/>
  <c r="CK8" i="1"/>
  <c r="CO10" i="1"/>
  <c r="BQ8" i="1"/>
  <c r="BU10" i="1"/>
  <c r="BA8" i="1"/>
  <c r="BA6" i="1" s="1"/>
  <c r="BC10" i="1"/>
  <c r="U8" i="1"/>
  <c r="AY8" i="1"/>
  <c r="E8" i="1"/>
  <c r="E6" i="1" s="1"/>
  <c r="FA12" i="1" l="1"/>
  <c r="FA6" i="1" s="1"/>
  <c r="HM12" i="1"/>
  <c r="HM6" i="1" s="1"/>
  <c r="EW12" i="1"/>
  <c r="Y12" i="1"/>
  <c r="Y6" i="1" s="1"/>
  <c r="DG12" i="1"/>
  <c r="DG6" i="1" s="1"/>
  <c r="FS12" i="1"/>
  <c r="FS6" i="1" s="1"/>
  <c r="IC12" i="1"/>
  <c r="IC6" i="1" s="1"/>
  <c r="GY12" i="1"/>
  <c r="GY6" i="1" s="1"/>
  <c r="JX12" i="1"/>
  <c r="JX6" i="1" s="1"/>
  <c r="AY12" i="1"/>
  <c r="BQ6" i="1"/>
  <c r="EI6" i="1"/>
  <c r="FO6" i="1"/>
  <c r="GU6" i="1"/>
  <c r="JB6" i="1"/>
  <c r="U21" i="1"/>
  <c r="CK48" i="1"/>
  <c r="CK12" i="1" s="1"/>
  <c r="CK6" i="1" s="1"/>
  <c r="DQ6" i="1"/>
  <c r="EW6" i="1"/>
  <c r="GE6" i="1"/>
  <c r="HI6" i="1"/>
  <c r="IN6" i="1"/>
  <c r="JT6" i="1"/>
  <c r="DU12" i="1"/>
  <c r="DU6" i="1" s="1"/>
  <c r="GI12" i="1"/>
  <c r="GI6" i="1" s="1"/>
  <c r="IR12" i="1"/>
  <c r="IR6" i="1" s="1"/>
  <c r="HY6" i="1"/>
  <c r="DC6" i="1"/>
  <c r="V12" i="1"/>
  <c r="S12" i="1"/>
  <c r="C104" i="1"/>
  <c r="BR104" i="1"/>
  <c r="JY12" i="1"/>
  <c r="KK12" i="1"/>
  <c r="KI12" i="1"/>
  <c r="KG12" i="1"/>
  <c r="KE12" i="1"/>
  <c r="KC12" i="1"/>
  <c r="KA12" i="1"/>
  <c r="JU12" i="1"/>
  <c r="JC12" i="1"/>
  <c r="IZ12" i="1"/>
  <c r="IS12" i="1"/>
  <c r="IW12" i="1"/>
  <c r="IU12" i="1"/>
  <c r="IQ12" i="1"/>
  <c r="IO12" i="1"/>
  <c r="IL12" i="1"/>
  <c r="ID12" i="1"/>
  <c r="IH12" i="1"/>
  <c r="IF12" i="1"/>
  <c r="HZ12" i="1"/>
  <c r="HP12" i="1"/>
  <c r="HT12" i="1"/>
  <c r="HR12" i="1"/>
  <c r="HN12" i="1"/>
  <c r="HJ12" i="1"/>
  <c r="GZ12" i="1"/>
  <c r="HD12" i="1"/>
  <c r="GV12" i="1"/>
  <c r="GF12" i="1"/>
  <c r="GC12" i="1"/>
  <c r="FP12" i="1"/>
  <c r="FM12" i="1"/>
  <c r="FJ12" i="1"/>
  <c r="FH12" i="1"/>
  <c r="FF12" i="1"/>
  <c r="FD12" i="1"/>
  <c r="FB12" i="1"/>
  <c r="EX12" i="1"/>
  <c r="ER12" i="1"/>
  <c r="EP12" i="1"/>
  <c r="EN12" i="1"/>
  <c r="EJ12" i="1"/>
  <c r="DR12" i="1"/>
  <c r="DO12" i="1"/>
  <c r="DH12" i="1"/>
  <c r="DL12" i="1"/>
  <c r="DJ12" i="1"/>
  <c r="DD12" i="1"/>
  <c r="CP12" i="1"/>
  <c r="CX12" i="1"/>
  <c r="CV12" i="1"/>
  <c r="CT12" i="1"/>
  <c r="CR12" i="1"/>
  <c r="CL12" i="1"/>
  <c r="BX12" i="1"/>
  <c r="CF12" i="1"/>
  <c r="CD12" i="1"/>
  <c r="CB12" i="1"/>
  <c r="BZ12" i="1"/>
  <c r="BV12" i="1"/>
  <c r="BR12" i="1"/>
  <c r="BL12" i="1"/>
  <c r="BJ12" i="1"/>
  <c r="BH12" i="1"/>
  <c r="BF12" i="1"/>
  <c r="BD12" i="1"/>
  <c r="AZ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D12" i="1"/>
  <c r="C12" i="1"/>
  <c r="JW104" i="1"/>
  <c r="JE104" i="1"/>
  <c r="IQ104" i="1"/>
  <c r="IB104" i="1"/>
  <c r="HL104" i="1"/>
  <c r="GX104" i="1"/>
  <c r="GH104" i="1"/>
  <c r="FR104" i="1"/>
  <c r="EZ104" i="1"/>
  <c r="EL104" i="1"/>
  <c r="DT104" i="1"/>
  <c r="DF104" i="1"/>
  <c r="CN104" i="1"/>
  <c r="BT104" i="1"/>
  <c r="BB104" i="1"/>
  <c r="X104" i="1"/>
  <c r="C154" i="1"/>
  <c r="JU154" i="1"/>
  <c r="JC154" i="1"/>
  <c r="IO154" i="1"/>
  <c r="HZ154" i="1"/>
  <c r="HJ154" i="1"/>
  <c r="HB154" i="1"/>
  <c r="GX154" i="1"/>
  <c r="GV154" i="1"/>
  <c r="GF154" i="1"/>
  <c r="FP154" i="1"/>
  <c r="EX154" i="1"/>
  <c r="EJ154" i="1"/>
  <c r="DR154" i="1"/>
  <c r="DD154" i="1"/>
  <c r="CX154" i="1"/>
  <c r="CN154" i="1"/>
  <c r="CL154" i="1"/>
  <c r="BR154" i="1"/>
  <c r="BD154" i="1"/>
  <c r="BB154" i="1"/>
  <c r="AZ154" i="1"/>
  <c r="AW154" i="1"/>
  <c r="D154" i="1"/>
  <c r="CN81" i="1"/>
  <c r="CN12" i="1" s="1"/>
  <c r="U12" i="1" l="1"/>
  <c r="U6" i="1" s="1"/>
  <c r="AY6" i="1"/>
  <c r="JR171" i="1"/>
  <c r="JR172" i="1"/>
  <c r="JR169" i="1" l="1"/>
  <c r="DF81" i="1" l="1"/>
  <c r="DF12" i="1" s="1"/>
  <c r="CI81" i="1" l="1"/>
  <c r="BB81" i="1"/>
  <c r="BT81" i="1"/>
  <c r="DA81" i="1"/>
  <c r="DA12" i="1" s="1"/>
  <c r="EL81" i="1"/>
  <c r="EZ81" i="1"/>
  <c r="GX81" i="1"/>
  <c r="HL81" i="1"/>
  <c r="IB81" i="1"/>
  <c r="JW81" i="1"/>
  <c r="JR81" i="1" s="1"/>
  <c r="AW74" i="1"/>
  <c r="AW66" i="1"/>
  <c r="HG81" i="1" l="1"/>
  <c r="HG12" i="1" s="1"/>
  <c r="HL12" i="1"/>
  <c r="GS81" i="1"/>
  <c r="GS12" i="1" s="1"/>
  <c r="GX12" i="1"/>
  <c r="BO81" i="1"/>
  <c r="BO12" i="1" s="1"/>
  <c r="BT12" i="1"/>
  <c r="AW81" i="1"/>
  <c r="BB12" i="1"/>
  <c r="HW81" i="1"/>
  <c r="HW12" i="1" s="1"/>
  <c r="IB12" i="1"/>
  <c r="EG81" i="1"/>
  <c r="EG12" i="1" s="1"/>
  <c r="EL12" i="1"/>
  <c r="AW12" i="1" l="1"/>
  <c r="IQ10" i="1" l="1"/>
  <c r="V154" i="1" l="1"/>
  <c r="JO12" i="1"/>
  <c r="JM12" i="1"/>
  <c r="JK12" i="1"/>
  <c r="JI12" i="1"/>
  <c r="JG12" i="1"/>
  <c r="JE12" i="1"/>
  <c r="HB12" i="1"/>
  <c r="GP12" i="1"/>
  <c r="GN12" i="1"/>
  <c r="GL12" i="1"/>
  <c r="GJ12" i="1"/>
  <c r="GH12" i="1"/>
  <c r="FZ12" i="1"/>
  <c r="FX12" i="1"/>
  <c r="FV12" i="1"/>
  <c r="FT12" i="1"/>
  <c r="FR12" i="1"/>
  <c r="ED12" i="1"/>
  <c r="EB12" i="1"/>
  <c r="DZ12" i="1"/>
  <c r="DX12" i="1"/>
  <c r="DV12" i="1"/>
  <c r="DT12" i="1"/>
  <c r="AR6" i="1"/>
  <c r="CI78" i="1"/>
  <c r="CI12" i="1" l="1"/>
  <c r="JR8" i="1"/>
  <c r="IZ8" i="1"/>
  <c r="IL8" i="1"/>
  <c r="HW8" i="1"/>
  <c r="HG8" i="1"/>
  <c r="EG8" i="1"/>
  <c r="EU8" i="1"/>
  <c r="FM8" i="1"/>
  <c r="GC8" i="1"/>
  <c r="GS8" i="1"/>
  <c r="DO8" i="1"/>
  <c r="DA8" i="1"/>
  <c r="CI8" i="1"/>
  <c r="AW8" i="1"/>
  <c r="BO8" i="1"/>
  <c r="S8" i="1"/>
  <c r="JR154" i="1"/>
  <c r="IZ154" i="1"/>
  <c r="IL154" i="1"/>
  <c r="HW154" i="1"/>
  <c r="HG154" i="1"/>
  <c r="GS154" i="1"/>
  <c r="GC154" i="1"/>
  <c r="FM154" i="1"/>
  <c r="EU154" i="1"/>
  <c r="EG154" i="1"/>
  <c r="DO154" i="1"/>
  <c r="DA154" i="1"/>
  <c r="CI154" i="1"/>
  <c r="BO154" i="1"/>
  <c r="S154" i="1"/>
  <c r="C8" i="1"/>
  <c r="D6" i="1" l="1"/>
  <c r="C6" i="1"/>
  <c r="EZ66" i="1"/>
  <c r="HP6" i="1"/>
  <c r="JU104" i="1"/>
  <c r="JC104" i="1"/>
  <c r="IZ6" i="1" s="1"/>
  <c r="IO104" i="1"/>
  <c r="IL6" i="1" s="1"/>
  <c r="HZ104" i="1"/>
  <c r="HW6" i="1" s="1"/>
  <c r="HJ104" i="1"/>
  <c r="HG6" i="1" s="1"/>
  <c r="GV104" i="1"/>
  <c r="GS6" i="1" s="1"/>
  <c r="GF104" i="1"/>
  <c r="GC6" i="1" s="1"/>
  <c r="FP104" i="1"/>
  <c r="FM6" i="1" s="1"/>
  <c r="EX104" i="1"/>
  <c r="EJ104" i="1"/>
  <c r="EG6" i="1" s="1"/>
  <c r="DR104" i="1"/>
  <c r="DD104" i="1"/>
  <c r="DA6" i="1" s="1"/>
  <c r="CL104" i="1"/>
  <c r="CI6" i="1" s="1"/>
  <c r="AZ104" i="1"/>
  <c r="V104" i="1"/>
  <c r="S6" i="1" s="1"/>
  <c r="EU66" i="1" l="1"/>
  <c r="EU12" i="1" s="1"/>
  <c r="EZ12" i="1"/>
  <c r="BO6" i="1"/>
  <c r="FZ1" i="1"/>
  <c r="JW143" i="1"/>
  <c r="JE143" i="1"/>
  <c r="IQ143" i="1"/>
  <c r="IB143" i="1"/>
  <c r="HL143" i="1"/>
  <c r="GX143" i="1"/>
  <c r="GH143" i="1"/>
  <c r="FR143" i="1"/>
  <c r="EZ143" i="1"/>
  <c r="EL143" i="1"/>
  <c r="DT143" i="1"/>
  <c r="DF143" i="1"/>
  <c r="CN143" i="1"/>
  <c r="BT143" i="1"/>
  <c r="BB143" i="1"/>
  <c r="X143" i="1"/>
  <c r="EU6" i="1" l="1"/>
  <c r="KK6" i="1" l="1"/>
  <c r="KI6" i="1"/>
  <c r="KG6" i="1"/>
  <c r="KE6" i="1"/>
  <c r="KC6" i="1"/>
  <c r="KA6" i="1"/>
  <c r="JY6" i="1"/>
  <c r="JU6" i="1"/>
  <c r="JO6" i="1"/>
  <c r="JM6" i="1"/>
  <c r="JK6" i="1"/>
  <c r="JI6" i="1"/>
  <c r="JG6" i="1"/>
  <c r="JE6" i="1"/>
  <c r="JC6" i="1"/>
  <c r="IW6" i="1"/>
  <c r="IU6" i="1"/>
  <c r="IS8" i="1"/>
  <c r="IS6" i="1" s="1"/>
  <c r="IQ6" i="1"/>
  <c r="IO6" i="1"/>
  <c r="IH6" i="1"/>
  <c r="IF6" i="1"/>
  <c r="ID6" i="1"/>
  <c r="IB6" i="1"/>
  <c r="HZ6" i="1"/>
  <c r="HT6" i="1"/>
  <c r="HR6" i="1" l="1"/>
  <c r="HN6" i="1"/>
  <c r="HL6" i="1"/>
  <c r="HJ6" i="1"/>
  <c r="HD6" i="1"/>
  <c r="HB6" i="1"/>
  <c r="GZ6" i="1"/>
  <c r="GX6" i="1"/>
  <c r="GV6" i="1"/>
  <c r="GP6" i="1"/>
  <c r="GN6" i="1"/>
  <c r="GL6" i="1"/>
  <c r="GJ6" i="1"/>
  <c r="GH6" i="1"/>
  <c r="GF6" i="1"/>
  <c r="FZ6" i="1"/>
  <c r="FX6" i="1"/>
  <c r="FV6" i="1"/>
  <c r="FT6" i="1"/>
  <c r="FR6" i="1"/>
  <c r="FP6" i="1"/>
  <c r="FJ6" i="1"/>
  <c r="FH6" i="1"/>
  <c r="FF6" i="1"/>
  <c r="FD6" i="1"/>
  <c r="FB6" i="1"/>
  <c r="EZ6" i="1"/>
  <c r="EX6" i="1"/>
  <c r="ER6" i="1"/>
  <c r="EP6" i="1"/>
  <c r="EN6" i="1"/>
  <c r="EL6" i="1"/>
  <c r="EJ6" i="1"/>
  <c r="ED6" i="1"/>
  <c r="EB6" i="1"/>
  <c r="DZ6" i="1"/>
  <c r="DX6" i="1"/>
  <c r="DV6" i="1"/>
  <c r="DT6" i="1"/>
  <c r="DR6" i="1"/>
  <c r="DL6" i="1"/>
  <c r="DJ6" i="1"/>
  <c r="DH6" i="1"/>
  <c r="DF6" i="1"/>
  <c r="DD6" i="1"/>
  <c r="CX6" i="1"/>
  <c r="CV6" i="1"/>
  <c r="CT6" i="1"/>
  <c r="CR6" i="1"/>
  <c r="CP6" i="1"/>
  <c r="CN6" i="1"/>
  <c r="CL6" i="1"/>
  <c r="CF6" i="1"/>
  <c r="CD6" i="1"/>
  <c r="CB6" i="1"/>
  <c r="BZ6" i="1"/>
  <c r="BX6" i="1"/>
  <c r="BV6" i="1"/>
  <c r="BT6" i="1"/>
  <c r="BR6" i="1"/>
  <c r="BL6" i="1"/>
  <c r="BJ6" i="1"/>
  <c r="BH6" i="1"/>
  <c r="BF6" i="1"/>
  <c r="BD6" i="1"/>
  <c r="BB6" i="1"/>
  <c r="AZ6" i="1"/>
  <c r="AT6" i="1"/>
  <c r="AP6" i="1"/>
  <c r="AN6" i="1"/>
  <c r="AL6" i="1"/>
  <c r="AJ6" i="1"/>
  <c r="AH6" i="1"/>
  <c r="AF6" i="1"/>
  <c r="AD6" i="1"/>
  <c r="AB6" i="1"/>
  <c r="Z6" i="1"/>
  <c r="V6" i="1"/>
  <c r="JW66" i="1" l="1"/>
  <c r="JR66" i="1" l="1"/>
  <c r="JW12" i="1"/>
  <c r="JW6" i="1" s="1"/>
  <c r="JW10" i="1"/>
  <c r="JE10" i="1"/>
  <c r="IB10" i="1"/>
  <c r="HL10" i="1"/>
  <c r="GX10" i="1"/>
  <c r="GH10" i="1"/>
  <c r="FR10" i="1"/>
  <c r="EZ10" i="1"/>
  <c r="EL10" i="1"/>
  <c r="DT10" i="1"/>
  <c r="DF10" i="1"/>
  <c r="CN10" i="1"/>
  <c r="BT10" i="1"/>
  <c r="BB10" i="1"/>
  <c r="X10" i="1"/>
  <c r="X8" i="1" s="1"/>
  <c r="JR12" i="1" l="1"/>
  <c r="JR6" i="1" s="1"/>
  <c r="X6" i="1"/>
</calcChain>
</file>

<file path=xl/sharedStrings.xml><?xml version="1.0" encoding="utf-8"?>
<sst xmlns="http://schemas.openxmlformats.org/spreadsheetml/2006/main" count="462" uniqueCount="353">
  <si>
    <t>2. ГО г. Рыбинск</t>
  </si>
  <si>
    <t>1. ГО г. Ярославль</t>
  </si>
  <si>
    <t>3. ГО Переславль-Залесский</t>
  </si>
  <si>
    <t>5. Ростовский МР</t>
  </si>
  <si>
    <t>6. Угличский МР</t>
  </si>
  <si>
    <t>7. Тутаевский МО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</si>
  <si>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</si>
  <si>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</si>
  <si>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</si>
  <si>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</si>
  <si>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</si>
  <si>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</si>
  <si>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</si>
  <si>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</si>
  <si>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</si>
  <si>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</si>
  <si>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</si>
  <si>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</si>
  <si>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</si>
  <si>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</si>
  <si>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</si>
  <si>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ДОТАЦИИ НА ВЫРАВНИВАНИЕ, всего</t>
  </si>
  <si>
    <t>Наименование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</si>
  <si>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</si>
  <si>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</si>
  <si>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</si>
  <si>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</si>
  <si>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</si>
  <si>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</si>
  <si>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13. Субсидия на реализацию мероприятий по обеспечению безопасности граждан на водных объектах</t>
  </si>
  <si>
    <t>18. Пошехонский МР</t>
  </si>
  <si>
    <t>19. Ярославский МР</t>
  </si>
  <si>
    <t>СП Песочное</t>
  </si>
  <si>
    <t>Арефинское СП</t>
  </si>
  <si>
    <t>Волжское СП</t>
  </si>
  <si>
    <t>Каменниковское СП</t>
  </si>
  <si>
    <t>Покровское СП</t>
  </si>
  <si>
    <t>Огарковское СП</t>
  </si>
  <si>
    <t>Тихменевское СП</t>
  </si>
  <si>
    <t>Судоферфское СП</t>
  </si>
  <si>
    <t>Назаровское СП</t>
  </si>
  <si>
    <t>МР</t>
  </si>
  <si>
    <t>Всего СП</t>
  </si>
  <si>
    <t>ГП Ростов</t>
  </si>
  <si>
    <t>СП Ишня</t>
  </si>
  <si>
    <t>СП Петровское</t>
  </si>
  <si>
    <t>СП Поречье-Рыбное</t>
  </si>
  <si>
    <t>СП Семибратово</t>
  </si>
  <si>
    <t>Головинское СП</t>
  </si>
  <si>
    <t>Ильинское СП</t>
  </si>
  <si>
    <t>Отрадновское СП</t>
  </si>
  <si>
    <t>Слободское СП</t>
  </si>
  <si>
    <t>Улейминское СП</t>
  </si>
  <si>
    <t>ГП Углич</t>
  </si>
  <si>
    <t>Артемьевское СП</t>
  </si>
  <si>
    <t>Чебаковкое СП</t>
  </si>
  <si>
    <t>Левобережное СП</t>
  </si>
  <si>
    <t>Констатиновское СП</t>
  </si>
  <si>
    <t>ГП Тутаев</t>
  </si>
  <si>
    <t>Большесельское СП</t>
  </si>
  <si>
    <t>Благовещенское СП</t>
  </si>
  <si>
    <t>Вареговское СП</t>
  </si>
  <si>
    <t>Борисоглебское СП</t>
  </si>
  <si>
    <t>Инальцинское СП</t>
  </si>
  <si>
    <t>Андреевское СП</t>
  </si>
  <si>
    <t>Высоковское СП</t>
  </si>
  <si>
    <t>Вощажниковское СП</t>
  </si>
  <si>
    <t>Гореловское СП</t>
  </si>
  <si>
    <t>Прозоровское СП</t>
  </si>
  <si>
    <t>Брейтовское СП</t>
  </si>
  <si>
    <t>Заячье-Холмское СП</t>
  </si>
  <si>
    <t>Митинское СП</t>
  </si>
  <si>
    <t>Шопшинское СП</t>
  </si>
  <si>
    <t>Великосельское СП</t>
  </si>
  <si>
    <t xml:space="preserve">ГП Гаврилов-Ям </t>
  </si>
  <si>
    <t>Даниловское СП</t>
  </si>
  <si>
    <t>Дмитриевское СП</t>
  </si>
  <si>
    <t>Середское СП</t>
  </si>
  <si>
    <t>ГП Данилов</t>
  </si>
  <si>
    <t>Ермаковское СП</t>
  </si>
  <si>
    <t>Воскресенское СП</t>
  </si>
  <si>
    <t>Осецкое СП</t>
  </si>
  <si>
    <t>ГП Любим</t>
  </si>
  <si>
    <t>Охотинское СП</t>
  </si>
  <si>
    <t>ГП Мышкин</t>
  </si>
  <si>
    <t>Приволжское СП</t>
  </si>
  <si>
    <t>Октябрьское СП</t>
  </si>
  <si>
    <t>СП Некрасовское</t>
  </si>
  <si>
    <t>СП Красный Профинтерн</t>
  </si>
  <si>
    <t>СП Бурмакино</t>
  </si>
  <si>
    <t>ГП Пречистое</t>
  </si>
  <si>
    <t>Пречистинское СП</t>
  </si>
  <si>
    <t>Кукобойское СП</t>
  </si>
  <si>
    <t>ГП Пошехонье</t>
  </si>
  <si>
    <t>Пригородное СП</t>
  </si>
  <si>
    <t>Кременевское СП</t>
  </si>
  <si>
    <t>Белосельское СП</t>
  </si>
  <si>
    <t>ГП Лесная Поляна</t>
  </si>
  <si>
    <t>Курбское СП</t>
  </si>
  <si>
    <t>Туношенское СП</t>
  </si>
  <si>
    <t>Некрасовское СП</t>
  </si>
  <si>
    <t>Ивняковское СП</t>
  </si>
  <si>
    <t>Кузнечихинское СП</t>
  </si>
  <si>
    <t>Карабихское СП</t>
  </si>
  <si>
    <t>Заволжское СП</t>
  </si>
  <si>
    <t>3.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</si>
  <si>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 xml:space="preserve">в т.ч. по решению Правительства </t>
  </si>
  <si>
    <t>4. Субсидия на реализацию мероприятий по строительству объектов инфраструктуры общего образования Ярославской области</t>
  </si>
  <si>
    <t>5.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</si>
  <si>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6. 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</si>
  <si>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8.  Субсидия на реализацию мероприятий по стимулированию программ развития жилищного строительства</t>
  </si>
  <si>
    <t>11. Субсидия на обеспечение мероприятий по переселению граждан из аварийного жилищного фонда</t>
  </si>
  <si>
    <t>15. Субсидия на поддержку творческой деятельности и укрепление материально-технической базы муниципальных театров</t>
  </si>
  <si>
    <t>16. Субсидия на повышение оплаты труда работников муниципальных учреждений в сфере культуры</t>
  </si>
  <si>
    <t>19. Субсидия на реализацию мероприятий по строительству и реконструкции объектов берегоукрепления</t>
  </si>
  <si>
    <t>20. Субсидия на государственную поддержку спортивных организаций, осуществляющих подготовку спортивного резерва для сборных команд РФ</t>
  </si>
  <si>
    <t>21. Субсидия на реализацию мероприятий по строительству и реконструкции объектов спорта</t>
  </si>
  <si>
    <t>22. Субсидия на финансовое обеспечение мероприятий по строительству и реконструкции объектов спорта муниципальной собственности</t>
  </si>
  <si>
    <t>23. Субсидия на реализацию мероприятий по строительству и реконструкции объектов водоснабжения и водоотведения</t>
  </si>
  <si>
    <t>24. Субсидия на реализацию мероприятий по строительству и реконструкции объектов теплоснабжения</t>
  </si>
  <si>
    <t>25. Субсидия на реализацию мероприятий по строительству объектов газификации</t>
  </si>
  <si>
    <t>26. Субсидия на реализацию мероприятий, направленных на ускорение развития субъектов малого и среднего предпринимательства</t>
  </si>
  <si>
    <t>29. Субсидия на капитальный ремонт и ремонт дорожных объектов муниципальной собственности</t>
  </si>
  <si>
    <t>30.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</si>
  <si>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33. Субсидия на проведение мероприятий по строительству и (или) реконструкции объектов газификации и водоснабжения в сельской местности</t>
  </si>
  <si>
    <t>34. Субсидия на поддержку местных инициатив граждан, проживающих в сельской местности</t>
  </si>
  <si>
    <t>35. Субсидия на реализацию мероприятий инициативного бюджетирования на территории Ярославской области (поддержка местных инициатив)</t>
  </si>
  <si>
    <t>36. Субсидия на содержание автомобильных дорог общего пользования местного значения города Ярославля и искусственных сооружений на них</t>
  </si>
  <si>
    <t>37. Субсидия на приведение в нормативное состояние автомобильных дорог регионального, межмуниципального и местного значения</t>
  </si>
  <si>
    <t>38. Субсидия на строительство социальных объектов в рамках мероприятий по стимулированию программ развития жилищного строительства</t>
  </si>
  <si>
    <t>39. Субсидия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</t>
  </si>
  <si>
    <t>40. Субсидия на реализацию мероприятий по строительству зданий образовательных организаций  для детей в возрасте от 1,5 до 3 лет</t>
  </si>
  <si>
    <t>41. Субсидия местным бюджетам на исполнение судебных решений о взыскании задолженности по концессионным соглашениям</t>
  </si>
  <si>
    <t>Рыбинский МР</t>
  </si>
  <si>
    <t>42. Субсидия на осуществление деятельности в сфере молодежной политики  социальными учреждениями молодежи</t>
  </si>
  <si>
    <t>44. Субсидия на благоустройство, реставрацию и реконструкцию воинских захоронений и военно-мемориальных объектов</t>
  </si>
  <si>
    <t>45. Субсидия на создание дополнительных мест путем строительства зданий образовательных организаций для детей в возрасте от 2 месяцев до 3 лет</t>
  </si>
  <si>
    <t>Некоузское СП</t>
  </si>
  <si>
    <t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</si>
  <si>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6. Субвенция на организацию образовательного процесса в общеобразовательных организациях</t>
  </si>
  <si>
    <t>7. Субвенция на организацию питания обучающихся образовательных организаций</t>
  </si>
  <si>
    <t>8. Субвенция на обеспечение деятельности органов опеки и попечительства</t>
  </si>
  <si>
    <t>9. Субвенция на организацию образовательного процесса в дошкольных образовательных организациях</t>
  </si>
  <si>
    <t>10. Субвенция на осуществление переданных полномочий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</si>
  <si>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11. Субвенция на осуществление переданного полномочия РФ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</si>
  <si>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12.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</si>
  <si>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Глебовское СП</t>
  </si>
  <si>
    <t>Веретейское СП</t>
  </si>
  <si>
    <t>2. Дотации на обеспечение сбалансированности бюджетов муниципальных образований Ярославской области</t>
  </si>
  <si>
    <t>3. Дотации на реализацию мероприятий, предусмотренных нормативными правовыми актами органов государственной власти Ярославской области</t>
  </si>
  <si>
    <t>5. Межбюджетные трансферты на приобретение автотранспорта в целях доставки лиц старше 65 лет, проживающих в сельской местности, в медицинские организации</t>
  </si>
  <si>
    <t>Всего СП и ГП</t>
  </si>
  <si>
    <t>8. Большесельский МР</t>
  </si>
  <si>
    <t>∆</t>
  </si>
  <si>
    <t>6. Дотации муниципальным образованиям Ярославской области на поддержку мер по обеспечению сбалансированности бюджетов субъектов РФ в целях реализации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</si>
  <si>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Всего СП, ГП</t>
  </si>
  <si>
    <t>18. Субсидия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</t>
  </si>
  <si>
    <t>46. Субсидия на проведение капитального ремонта муниципальных учреждений культуры</t>
  </si>
  <si>
    <t>47. Субсидия на 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</si>
  <si>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31. Субсидия на комплексное развитие транспортной инфраструктуры городской агломерации "Ярославская"</t>
  </si>
  <si>
    <t>48. 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</si>
  <si>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49. Субсидия на обеспечение трудоустройства несовершеннолетних граждан на временные рабочие места</t>
  </si>
  <si>
    <t>50. 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</si>
  <si>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51.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</si>
  <si>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52. Субсидия на благоустройство дворовых и общественных пространств в муниципальных образованиях Ярославской области, на территориях которых располагаются полигоны твердых коммунальных отходов</t>
  </si>
  <si>
    <t>53. Субсидия на комплектование книжных фондов муниципальных библиотек</t>
  </si>
  <si>
    <t>54. Субсидия на выполнение мероприятий по обеспечению бесперебойного предоставления коммунальных услуг потребителям Ярославской области</t>
  </si>
  <si>
    <t>8. Межбюджетные трансферты на создание виртуальных концертных залов</t>
  </si>
  <si>
    <t>10. Межбюджетные трансферты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</t>
  </si>
  <si>
    <t>11. Межбюджетные трансферты на создание дополнительных мест путем строительства зданий образовательных организаций для детей в возрасте от 2 месяцев до 3 лет</t>
  </si>
  <si>
    <t>Закон от 02.10.2019</t>
  </si>
  <si>
    <t>13. Межбюджетные трансферты на приведение в нормативное состояние автомобильных дорог общего пользования местного значения</t>
  </si>
  <si>
    <t>14. Межбюджетные трансферты  на создание дополнительных мест для детей в возрасте от 2 месяцев до 3 лет за счет средств резервного фонда Правительства РФ</t>
  </si>
  <si>
    <t xml:space="preserve">55. Субсидия на реализацию мероприятий по сокращению доли загрязненных сточных вод в части строительства (реконструкции, в том числе с элементами реставрации, техническое перевооружение) очистных сооружений водопроводно-канализационного хозяйства
</t>
  </si>
  <si>
    <t>58. Субсидия на реализацию мероприятий по строительству и реконструкции объектов берегоукрепления за счет средств резервного фонда Правительства РФ</t>
  </si>
  <si>
    <t>56.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</si>
  <si>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45. Субвенция на выплату единовременного пособия женщинам, вставшим на учет в ранние сроки беременности, уволенным в связи с ликвидацией организаций (прекращением деятельности, полномочий физическими лицами)</t>
  </si>
  <si>
    <t>46. Субвенция на выплату пособия по беременности и родам женщинам, уволенным в связи с ликвидацией организаций (прекращением деятельности, полномочий физическими лицами)</t>
  </si>
  <si>
    <t>12. Межбюджетные трансферты на реализацию проектов создания комфортной городской среды в малых городах и исторических поселениях _x001F_– победителях Всероссийского конкурса лучших проектов создания комфортной городской среды</t>
  </si>
  <si>
    <t>План на 2019 (от 02.10.2019)</t>
  </si>
  <si>
    <t>Проект на 2020</t>
  </si>
  <si>
    <t>4. Субсидия на реализацию мероприятий по строительству и реконструкции зданий дополнительного образования в Ярославской области</t>
  </si>
  <si>
    <t>5 (4). Субсидия на реализацию мероприятий по строительству объектов инфраструктуры общего образования Ярославской области</t>
  </si>
  <si>
    <t>6 (2). 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</si>
  <si>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7 (40). Субсидия на реализацию мероприятий по строительству зданий образовательных организаций для детей в возрасте от 1,5 до 3 лет</t>
  </si>
  <si>
    <t>8 (3).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</si>
  <si>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9 (5).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</si>
  <si>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10 (6). 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</si>
  <si>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12 (9). Субсидия на государственную поддержку молодых семей Ярославской области в приобретении (строительстве) жилья</t>
  </si>
  <si>
    <t>13 (10).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</si>
  <si>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11 (7).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</si>
  <si>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1 (1). Субсидия на повышение оплаты труда отдельных категорий работников муниципальных учреждений в сфере образования</t>
  </si>
  <si>
    <t>14.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</si>
  <si>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15 (8). Субсидия на реализацию мероприятий по стимулированию программ развития жилищного строительства</t>
  </si>
  <si>
    <t>16 (12). Субсидия на формирование современной городской среды</t>
  </si>
  <si>
    <t>17 (13). Субсидия на реализацию мероприятий по обеспечению безопасности граждан на водных объектах</t>
  </si>
  <si>
    <t>18 (14). 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</si>
  <si>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19. Субсидия на подключение общедоступных библиотек к сети "Интернет"</t>
  </si>
  <si>
    <t>20 (15). Субсидия на поддержку творческой деятельности и укрепление материально-технической базы муниципальных театров</t>
  </si>
  <si>
    <t>21 (16). Субсидия на повышение оплаты труда работников муниципальных учреждений в сфере культуры</t>
  </si>
  <si>
    <t>22 (17).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</si>
  <si>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23. Субсидия на создание и модернизацию учреждений культурно-досугового типа в сельской местности, включая строительство и реконструкцию</t>
  </si>
  <si>
    <t>24. Субсидия на капитальный ремонт учреждений культурно-досугового типа в сельской местности</t>
  </si>
  <si>
    <t>25. Субсидия на проведение капитального ремонта муниципальных библиотек</t>
  </si>
  <si>
    <t>26 (19). Субсидия на реализацию мероприятий по строительству и реконструкции объектов берегоукрепления</t>
  </si>
  <si>
    <t>27. Субсидия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</si>
  <si>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28. Субсидия на реализацию мероприятий по созданию и модернизации объектов спортивной инфраструктуры муниципальной собственности для занятий физической культурой и спортом</t>
  </si>
  <si>
    <t>29 (23). Субсидия на реализацию мероприятий по строительству и реконструкции объектов водоснабжения и водоотведения</t>
  </si>
  <si>
    <t>31 (24). Субсидия на реализацию мероприятий по строительству и реконструкции объектов теплоснабжения</t>
  </si>
  <si>
    <t>3 (57). Субсидия на обустройство и восстановление воинских захоронений</t>
  </si>
  <si>
    <t>32 (25). Субсидия на реализацию мероприятий по строительству объектов газификации</t>
  </si>
  <si>
    <t>33 (26). Субсидия на реализацию мероприятий, направленных на ускорение развития субъектов малого и среднего предпринимательства</t>
  </si>
  <si>
    <t>34. Субсидия на реализацию мероприятий, направленных на ускорение развития субъектов малого и среднего предпринимательства, за счет средств областного бюджета</t>
  </si>
  <si>
    <t>2 (43). Субсидия на реализацию мероприятий по патриотическому воспитанию граждан</t>
  </si>
  <si>
    <t>35 (27). Субсидия на реализацию муниципальных программ поддержки социально ориентированных некоммерческих организаций</t>
  </si>
  <si>
    <t>36 (28). Субсидия на финансирование дорожного хозяйства</t>
  </si>
  <si>
    <t>37 (36). Субсидия на содержание автомобильных дорог общего пользования местного значения города Ярославля и искусственных сооружений на них</t>
  </si>
  <si>
    <t>30 (55). Субсидия на реализацию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</si>
  <si>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38 (29). Субсидия на капитальный ремонт и ремонт дорожных объектов муниципальной собственности</t>
  </si>
  <si>
    <t>40. Субсидия на комплексное развитие транспортной инфраструктуры городской агломерации "Ярославская" за счет средств областного бюджета</t>
  </si>
  <si>
    <t>41. Субсидия на реализацию мероприятий по борьбе с борщевиком Сосновского</t>
  </si>
  <si>
    <t>42 (32). 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</si>
  <si>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43. Субсидия на проведение мероприятий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</t>
  </si>
  <si>
    <t>44. Субсидия на проведение мероприятий по благоустройству сельских территорий</t>
  </si>
  <si>
    <t>39 (30).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</si>
  <si>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Проект на 2020 год</t>
  </si>
  <si>
    <t>МР 02.10.2019</t>
  </si>
  <si>
    <t>Всего СП и ГП 02.10.2019</t>
  </si>
  <si>
    <t>Всего СП и ГП Проект 2020</t>
  </si>
  <si>
    <t>СП Песочное Проект 2020</t>
  </si>
  <si>
    <t>Арефинское СП Проект 2020</t>
  </si>
  <si>
    <t>Волжское СП Проект 2020</t>
  </si>
  <si>
    <t>Каменниковское СП Проект 2020</t>
  </si>
  <si>
    <t>Покровское СП Проект 2020</t>
  </si>
  <si>
    <t>Огарковское СП Проект 2020</t>
  </si>
  <si>
    <t>Тихменевское СП Проект 2020</t>
  </si>
  <si>
    <t>Судоферфское СП Проект 2020</t>
  </si>
  <si>
    <t>Назаровское СП Проект 2020</t>
  </si>
  <si>
    <t>Глебовское СП Проект 2020</t>
  </si>
  <si>
    <t>Октябрьское СП Проект 2020</t>
  </si>
  <si>
    <t>Проект 2020</t>
  </si>
  <si>
    <t>МР Проект 2020</t>
  </si>
  <si>
    <t>Всего СП и ГП проект 2020</t>
  </si>
  <si>
    <t>ГП Ростов Проект</t>
  </si>
  <si>
    <t>СП Ишня Проект 2020</t>
  </si>
  <si>
    <t>СП Петровское Проект 2020</t>
  </si>
  <si>
    <t>СП Поречье-Рыбное Проект 2020</t>
  </si>
  <si>
    <t>СП Семибратово Проект 2020</t>
  </si>
  <si>
    <t>МР проект 2020</t>
  </si>
  <si>
    <t>Всего СП, ГП Проект 2020</t>
  </si>
  <si>
    <t>Головинское СП Проект 2020</t>
  </si>
  <si>
    <t>Ильинское СП Проект 2020</t>
  </si>
  <si>
    <t>Отрадновское СП Проект 2020</t>
  </si>
  <si>
    <t>Слободское СП проект 2020</t>
  </si>
  <si>
    <t>Улейминское СП Проект 2020</t>
  </si>
  <si>
    <t>ГП Углич Проект 2020</t>
  </si>
  <si>
    <t>Артемьевское СП Проект 2020</t>
  </si>
  <si>
    <t>Чебаковкое СП проект 2020</t>
  </si>
  <si>
    <t>Левобережное СП Проект 2020</t>
  </si>
  <si>
    <t>Констатиновское СП Проект 2020</t>
  </si>
  <si>
    <t>ГП Тутаев Проект 2020</t>
  </si>
  <si>
    <t>Всего СП Проект 2020</t>
  </si>
  <si>
    <t>Большесельское СП Проект 2020</t>
  </si>
  <si>
    <t>Благовещенское СП Проект 2020</t>
  </si>
  <si>
    <t>Вареговское СП Проект 2020</t>
  </si>
  <si>
    <t>Борисоглебское СП Проект 2020</t>
  </si>
  <si>
    <t>Инальцинское СП Проект 2020</t>
  </si>
  <si>
    <t>Андреевское СП Проект 2020</t>
  </si>
  <si>
    <t>Высоковское СП Проект 2020</t>
  </si>
  <si>
    <t>Вощажниковское СП Проект 2020</t>
  </si>
  <si>
    <t>Гореловское СП Проект 2020</t>
  </si>
  <si>
    <t>Прозоровское СП Проект 2020</t>
  </si>
  <si>
    <t>Брейтовское СП Проект 2020</t>
  </si>
  <si>
    <t>Всего СП проект 2020</t>
  </si>
  <si>
    <t>Заячье-Холмское СП Проект 2020</t>
  </si>
  <si>
    <t>Митинское СП Проект 2020</t>
  </si>
  <si>
    <t>Шопшинское СП Проект 2020</t>
  </si>
  <si>
    <t>Великосельское СП проект 2020</t>
  </si>
  <si>
    <t>ГП Гаврилов-Ям Проект 2020</t>
  </si>
  <si>
    <t>Даниловское СП Проект 2020</t>
  </si>
  <si>
    <t>Дмитриевское СП Проект 2020</t>
  </si>
  <si>
    <t>Середское СП Проект 2020</t>
  </si>
  <si>
    <t>ГП Данилов Проект 2020</t>
  </si>
  <si>
    <t>Ермаковское СП Проект 2020</t>
  </si>
  <si>
    <t>Воскресенское СП Проект 2020</t>
  </si>
  <si>
    <t>Осецкое СП Проект 2020</t>
  </si>
  <si>
    <t>ГП Любим Проект 2020</t>
  </si>
  <si>
    <t>Охотинское СП Проект 2020</t>
  </si>
  <si>
    <t>ГП Мышкин Проект 2020</t>
  </si>
  <si>
    <t>Приволжское СП Проект 2020</t>
  </si>
  <si>
    <t>Волжское СП проект 2020</t>
  </si>
  <si>
    <t>Веретейское СП Проект 2020</t>
  </si>
  <si>
    <t>Некоузское СП Проект 2020</t>
  </si>
  <si>
    <t>СП Некрасовское Проект 2020</t>
  </si>
  <si>
    <t>СП Красный Профинтерн Проект 2020</t>
  </si>
  <si>
    <t>СП Бурмакино Проект 2020</t>
  </si>
  <si>
    <t>ГП Пречистое Проект 2020</t>
  </si>
  <si>
    <t>Пречистинское СП Проект 2020</t>
  </si>
  <si>
    <t>Кукобойское СП Проект 2020</t>
  </si>
  <si>
    <t>ГП Пошехонье Проект 2020</t>
  </si>
  <si>
    <t>Пригородное СП Проект 2020</t>
  </si>
  <si>
    <t>Кременевское СП проект 2020</t>
  </si>
  <si>
    <t>Белосельское СП Проект 2020</t>
  </si>
  <si>
    <t>Ермаковское СП проект 2020</t>
  </si>
  <si>
    <t>МР Проект на 2020 год</t>
  </si>
  <si>
    <t>ГП Лесная Поляна Проект 2020</t>
  </si>
  <si>
    <t>Курбское СП проект 2020</t>
  </si>
  <si>
    <t>Туношенское СП Проект 2020</t>
  </si>
  <si>
    <t>Некрасовское СП Проект 2020</t>
  </si>
  <si>
    <t>Ивняковское СП Проект 2020</t>
  </si>
  <si>
    <t>Кузнечихинское СП Проект 2020</t>
  </si>
  <si>
    <t>Карабихское СП Проект 2020</t>
  </si>
  <si>
    <t>Заволжское СП Проект 2020</t>
  </si>
  <si>
    <t>12 (13). Субвенция на оплату жилищно-коммунальных услуг отдельным категориям граждан за счет средств федерального бюджета</t>
  </si>
  <si>
    <t>13 (14).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</si>
  <si>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15 (16). Субвенция на осуществление переданных полномочий по назначению и выплате единовременного пособия при рождении ребенка лицам, не подлежащим обязательному социальному страхованию на случай временной нетрудоспособности и в связи с материнством</t>
  </si>
  <si>
    <t>14 (15). Субвенция на осуществление переданных полномочий по назначению и выплате ежемесячного пособия по уходу за ребенком до достижения им возраста полутора лет лицам,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</t>
  </si>
  <si>
    <t>16 (18). Субвенция на предоставление гражданам субсидий на оплату жилого помещения и коммунальных услуг</t>
  </si>
  <si>
    <t>17 (19).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</si>
  <si>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18 (20). 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</si>
  <si>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19 (21). Субвенция на денежные выплаты</t>
  </si>
  <si>
    <t>20 (22). Субвенция на обеспечение деятельности органов местного самоуправления в сфере социальной защиты населения</t>
  </si>
  <si>
    <t>21 (23). Субвенция на содержание специализированных учреждений в сфере социальной защиты населения</t>
  </si>
  <si>
    <t>22 (24). Субвенция на социальную поддержку отдельных категорий граждан в части ежемесячного пособия на ребенка</t>
  </si>
  <si>
    <t>23 (26).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</si>
  <si>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24 (28). Субвенция на компенсацию отдельным категориям граждан оплаты взноса на капитальный ремонт общего имущества в многоквартирном доме</t>
  </si>
  <si>
    <t>25 (29).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</si>
  <si>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26 (30). Субвенция на оказание социальной помощи отдельным категориям граждан</t>
  </si>
  <si>
    <t>27 (31).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</si>
  <si>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28 (32). Субвенция на компенсацию части расходов на приобретение путевки в организации отдыха детей и их оздоровления</t>
  </si>
  <si>
    <t>29 (33). Субвенция на частичную оплату стоимости путевки в организации отдыха детей и их озддоровления</t>
  </si>
  <si>
    <t>30 (27). 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</si>
  <si>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 xml:space="preserve">31 (17). Субвенция на осуществление переданных полномочий РФ по назначению и осуществлению ежемесячной выплаты в связи с рождением (усыновлением) первого ребенка
</t>
  </si>
  <si>
    <t>32 (25). 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</si>
  <si>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33 (34).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</si>
  <si>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34 (35).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</si>
  <si>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35 (36). Субвенция на освобождение от оплаты стоимости проезда детей из многодетных семей</t>
  </si>
  <si>
    <t>36 (37).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</si>
  <si>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37 (38). Субвенция на организацию и содержание скотомогильников (биотермических ям)</t>
  </si>
  <si>
    <t>38 (39). Субвенция на отлов, содержание и возврат животных без владельцев на прежние места их обитания</t>
  </si>
  <si>
    <t>39 (40). Субвенция на осуществление первичного воинского учета на территориях, где отсутствуют военные коммисариаты</t>
  </si>
  <si>
    <t xml:space="preserve">40 (41). Субвенция на 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</si>
  <si>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41 (42). Субвенция на осуществление полномочий РФ по государственной регистрации актов гражданского состояния</t>
  </si>
  <si>
    <t>42 (43). Субвенция на обеспечение профилактики безнадзорности, правонарушений несовершеннолетних и защиты их прав</t>
  </si>
  <si>
    <t>43 (44).Субвенция на реализацию отдельных полномочий в сфере законодательства об административных правонарушенрях</t>
  </si>
  <si>
    <t>1 (7). Межбюджетные трансферты на выплату денежных поощрений лучшим сельским учреждениям культуры и лучшим работникам сельских учреждений культуры</t>
  </si>
  <si>
    <t>2. Межбюджетные трансферты на создание модельных муниципальных библиотек</t>
  </si>
  <si>
    <t>3. Межбюджетные трансферты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</t>
  </si>
  <si>
    <t>4 (1).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</si>
  <si>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5 (9). Межбюджетные трансферты на комплексное развитие транспортной инфраструктуры городской агломерации "Ярославская"</t>
  </si>
  <si>
    <t>6 (4).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</si>
  <si>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7. Межбюджетные трансферты на поддержку инициатив органов ученического самоуправления общеобразовательных организаций</t>
  </si>
  <si>
    <t>Распределении межбюджетных трансфертов местным бюджетам из областного бюджета в плане на 2019 год и в проекте на 2020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</si>
</sst>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FF00"/>
      <name val="Times New Roman"/>
      <family val="1"/>
      <charset val="204"/>
    </font>
    <font>
      <sz val="11"/>
      <color rgb="FFFFFF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6" fillId="0" borderId="0"/>
    <xf numFmtId="0" fontId="1" fillId="0" borderId="0"/>
    <xf numFmtId="0" fontId="6" fillId="0" borderId="0"/>
  </cellStyleXfs>
  <cellXfs count="98">
    <xf numFmtId="0" fontId="0" fillId="0" borderId="0" xfId="0"/>
    <xf numFmtId="0" fontId="0" fillId="0" borderId="0" xfId="0" applyAlignment="1">
      <alignment shrinkToFit="1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NumberFormat="1" applyFont="1" applyBorder="1" applyAlignment="1">
      <alignment horizontal="right" vertical="justify" wrapText="1"/>
    </xf>
    <xf numFmtId="0" fontId="0" fillId="0" borderId="0" xfId="0" applyAlignment="1">
      <alignment vertical="justify" wrapText="1"/>
    </xf>
    <xf numFmtId="0" fontId="2" fillId="0" borderId="3" xfId="0" applyFont="1" applyBorder="1" applyAlignment="1">
      <alignment horizontal="center" vertical="top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0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2" fillId="2" borderId="1" xfId="0" applyNumberFormat="1" applyFont="1" applyFill="1" applyBorder="1" applyAlignment="1">
      <alignment horizontal="right" vertical="top" wrapText="1"/>
    </xf>
    <xf numFmtId="3" fontId="0" fillId="0" borderId="0" xfId="0" applyNumberFormat="1"/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3" fontId="2" fillId="3" borderId="1" xfId="0" applyNumberFormat="1" applyFont="1" applyFill="1" applyBorder="1" applyAlignment="1">
      <alignment horizontal="right" vertical="top" wrapText="1"/>
    </xf>
    <xf numFmtId="3" fontId="2" fillId="3" borderId="4" xfId="0" applyNumberFormat="1" applyFont="1" applyFill="1" applyBorder="1" applyAlignment="1">
      <alignment horizontal="right" vertical="top"/>
    </xf>
    <xf numFmtId="3" fontId="2" fillId="3" borderId="1" xfId="0" applyNumberFormat="1" applyFont="1" applyFill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justify" wrapText="1"/>
    </xf>
    <xf numFmtId="164" fontId="0" fillId="0" borderId="0" xfId="0" applyNumberFormat="1"/>
    <xf numFmtId="3" fontId="2" fillId="2" borderId="4" xfId="0" applyNumberFormat="1" applyFont="1" applyFill="1" applyBorder="1" applyAlignment="1">
      <alignment horizontal="right" vertical="top"/>
    </xf>
    <xf numFmtId="0" fontId="0" fillId="0" borderId="0" xfId="0" applyFont="1" applyAlignment="1">
      <alignment vertical="justify" wrapText="1"/>
    </xf>
    <xf numFmtId="0" fontId="0" fillId="0" borderId="0" xfId="0" applyFont="1"/>
    <xf numFmtId="0" fontId="2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0" fontId="2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0" fontId="2" fillId="4" borderId="1" xfId="0" applyNumberFormat="1" applyFont="1" applyFill="1" applyBorder="1" applyAlignment="1">
      <alignment horizontal="right" vertical="justify" wrapText="1"/>
    </xf>
    <xf numFmtId="0" fontId="0" fillId="4" borderId="0" xfId="0" applyFont="1" applyFill="1" applyAlignment="1">
      <alignment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5" fillId="0" borderId="0" xfId="0" applyNumberFormat="1" applyFont="1" applyAlignment="1">
      <alignment vertical="justify" wrapText="1"/>
    </xf>
    <xf numFmtId="0" fontId="0" fillId="0" borderId="0" xfId="0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0" fontId="0" fillId="0" borderId="0" xfId="0" applyAlignment="1"/>
    <xf numFmtId="3" fontId="0" fillId="2" borderId="0" xfId="0" applyNumberForma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12" fillId="0" borderId="1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/>
    </xf>
    <xf numFmtId="0" fontId="0" fillId="0" borderId="0" xfId="0" applyAlignment="1"/>
    <xf numFmtId="0" fontId="13" fillId="0" borderId="0" xfId="0" applyFont="1"/>
    <xf numFmtId="0" fontId="13" fillId="0" borderId="0" xfId="0" applyFont="1" applyAlignment="1">
      <alignment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top"/>
    </xf>
    <xf numFmtId="164" fontId="2" fillId="0" borderId="5" xfId="0" applyNumberFormat="1" applyFont="1" applyBorder="1" applyAlignment="1">
      <alignment horizontal="center" vertical="top"/>
    </xf>
    <xf numFmtId="3" fontId="4" fillId="2" borderId="1" xfId="0" applyNumberFormat="1" applyFont="1" applyFill="1" applyBorder="1" applyAlignment="1">
      <alignment horizontal="right" vertical="top" wrapText="1"/>
    </xf>
    <xf numFmtId="3" fontId="7" fillId="2" borderId="1" xfId="0" applyNumberFormat="1" applyFont="1" applyFill="1" applyBorder="1" applyAlignment="1">
      <alignment horizontal="right" vertical="top" wrapText="1"/>
    </xf>
    <xf numFmtId="3" fontId="2" fillId="2" borderId="4" xfId="0" applyNumberFormat="1" applyFont="1" applyFill="1" applyBorder="1" applyAlignment="1">
      <alignment horizontal="right" vertical="top" wrapText="1"/>
    </xf>
    <xf numFmtId="3" fontId="11" fillId="2" borderId="1" xfId="0" applyNumberFormat="1" applyFont="1" applyFill="1" applyBorder="1" applyAlignment="1">
      <alignment horizontal="right" vertical="top" wrapText="1"/>
    </xf>
    <xf numFmtId="3" fontId="7" fillId="2" borderId="7" xfId="0" applyNumberFormat="1" applyFont="1" applyFill="1" applyBorder="1" applyAlignment="1">
      <alignment horizontal="right" vertical="top" wrapText="1"/>
    </xf>
    <xf numFmtId="3" fontId="4" fillId="0" borderId="3" xfId="0" applyNumberFormat="1" applyFont="1" applyBorder="1" applyAlignment="1">
      <alignment vertical="top" wrapText="1"/>
    </xf>
    <xf numFmtId="3" fontId="2" fillId="4" borderId="1" xfId="0" applyNumberFormat="1" applyFont="1" applyFill="1" applyBorder="1" applyAlignment="1">
      <alignment horizontal="right" vertical="top" wrapText="1"/>
    </xf>
    <xf numFmtId="3" fontId="10" fillId="2" borderId="4" xfId="0" applyNumberFormat="1" applyFont="1" applyFill="1" applyBorder="1" applyAlignment="1">
      <alignment horizontal="right" vertical="top" wrapText="1"/>
    </xf>
    <xf numFmtId="3" fontId="2" fillId="3" borderId="1" xfId="0" applyNumberFormat="1" applyFont="1" applyFill="1" applyBorder="1" applyAlignment="1">
      <alignment horizontal="right" vertical="top"/>
    </xf>
    <xf numFmtId="3" fontId="4" fillId="2" borderId="1" xfId="0" applyNumberFormat="1" applyFont="1" applyFill="1" applyBorder="1" applyAlignment="1">
      <alignment horizontal="right" vertical="top"/>
    </xf>
    <xf numFmtId="3" fontId="2" fillId="2" borderId="1" xfId="0" applyNumberFormat="1" applyFont="1" applyFill="1" applyBorder="1" applyAlignment="1">
      <alignment horizontal="right" vertical="top"/>
    </xf>
    <xf numFmtId="3" fontId="10" fillId="2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/>
    <xf numFmtId="0" fontId="9" fillId="2" borderId="1" xfId="0" applyFont="1" applyFill="1" applyBorder="1" applyAlignment="1">
      <alignment horizontal="left" vertical="top" wrapText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2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NumberFormat="1" applyFont="1" applyFill="1" applyBorder="1" applyAlignment="1">
      <alignment horizontal="right" vertical="top"/>
    </xf>
    <xf numFmtId="0" fontId="15" fillId="2" borderId="0" xfId="0" applyFont="1" applyFill="1" applyAlignment="1">
      <alignment vertical="top" wrapText="1"/>
    </xf>
    <xf numFmtId="3" fontId="15" fillId="2" borderId="4" xfId="0" applyNumberFormat="1" applyFont="1" applyFill="1" applyBorder="1" applyAlignment="1">
      <alignment horizontal="right" vertical="top"/>
    </xf>
    <xf numFmtId="3" fontId="15" fillId="2" borderId="1" xfId="0" applyNumberFormat="1" applyFont="1" applyFill="1" applyBorder="1" applyAlignment="1">
      <alignment horizontal="right" vertical="top"/>
    </xf>
    <xf numFmtId="0" fontId="16" fillId="2" borderId="0" xfId="0" applyFont="1" applyFill="1"/>
    <xf numFmtId="164" fontId="2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 applyAlignment="1">
      <alignment vertical="justify" wrapText="1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top"/>
    </xf>
    <xf numFmtId="3" fontId="4" fillId="0" borderId="5" xfId="0" applyNumberFormat="1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173"/>
  <sheetViews>
    <sheetView tabSelected="1" topLeftCell="B1" zoomScale="90" zoomScaleNormal="90" workbookViewId="0">
      <pane xSplit="1" ySplit="7" topLeftCell="C103" activePane="bottomRight" state="frozen"/>
      <selection activeCell="B1" sqref="B1"/>
      <selection pane="topRight" activeCell="C1" sqref="C1"/>
      <selection pane="bottomLeft" activeCell="B8" sqref="B8"/>
      <selection pane="bottomRight" activeCell="B4" sqref="B4:B5"/>
    </sheetView>
  </sheetViews>
  <sheetFormatPr defaultRowHeight="15" x14ac:dyDescent="0.25"/>
  <cols>
    <col min="1" max="1" width="7.140625" hidden="1" customWidth="1"/>
    <col min="2" max="2" width="89.7109375" style="31" customWidth="1"/>
    <col min="3" max="3" width="16.7109375" style="10" customWidth="1"/>
    <col min="4" max="4" width="15.140625" style="10" customWidth="1"/>
    <col min="5" max="5" width="16.42578125" style="10" customWidth="1"/>
    <col min="6" max="6" width="15" style="10" customWidth="1"/>
    <col min="7" max="8" width="16.42578125" style="10" hidden="1" customWidth="1"/>
    <col min="9" max="10" width="16.85546875" style="45" customWidth="1"/>
    <col min="11" max="11" width="13.5703125" customWidth="1"/>
    <col min="12" max="13" width="15.7109375" style="47" customWidth="1"/>
    <col min="14" max="14" width="15.7109375" customWidth="1"/>
    <col min="15" max="16" width="14.7109375" style="47" customWidth="1"/>
    <col min="17" max="17" width="16" customWidth="1"/>
    <col min="18" max="18" width="15.28515625" style="1" hidden="1" customWidth="1"/>
    <col min="19" max="19" width="15.28515625" style="1" customWidth="1"/>
    <col min="20" max="20" width="15.7109375" style="1" hidden="1" customWidth="1"/>
    <col min="21" max="21" width="15.7109375" style="1" customWidth="1"/>
    <col min="22" max="22" width="14.85546875" hidden="1" customWidth="1"/>
    <col min="23" max="23" width="14.85546875" customWidth="1"/>
    <col min="24" max="24" width="13.140625" hidden="1" customWidth="1"/>
    <col min="25" max="25" width="13.140625" customWidth="1"/>
    <col min="26" max="26" width="12.85546875" hidden="1" customWidth="1"/>
    <col min="27" max="27" width="12.85546875" customWidth="1"/>
    <col min="28" max="28" width="12.7109375" hidden="1" customWidth="1"/>
    <col min="29" max="29" width="12.7109375" customWidth="1"/>
    <col min="30" max="30" width="13" hidden="1" customWidth="1"/>
    <col min="31" max="31" width="13" customWidth="1"/>
    <col min="32" max="32" width="12.42578125" hidden="1" customWidth="1"/>
    <col min="33" max="33" width="12.42578125" customWidth="1"/>
    <col min="34" max="34" width="12.42578125" hidden="1" customWidth="1"/>
    <col min="35" max="35" width="12.42578125" customWidth="1"/>
    <col min="36" max="36" width="12.5703125" hidden="1" customWidth="1"/>
    <col min="37" max="37" width="12.5703125" customWidth="1"/>
    <col min="38" max="38" width="12.42578125" hidden="1" customWidth="1"/>
    <col min="39" max="39" width="12.42578125" customWidth="1"/>
    <col min="40" max="40" width="13.7109375" hidden="1" customWidth="1"/>
    <col min="41" max="41" width="13.7109375" customWidth="1"/>
    <col min="42" max="42" width="12.42578125" hidden="1" customWidth="1"/>
    <col min="43" max="43" width="12.42578125" customWidth="1"/>
    <col min="44" max="44" width="12.42578125" hidden="1" customWidth="1"/>
    <col min="45" max="45" width="12.42578125" customWidth="1"/>
    <col min="46" max="46" width="13" hidden="1" customWidth="1"/>
    <col min="47" max="47" width="15.140625" style="1" hidden="1" customWidth="1"/>
    <col min="48" max="49" width="15.140625" style="1" customWidth="1"/>
    <col min="50" max="50" width="15.7109375" style="1" hidden="1" customWidth="1"/>
    <col min="51" max="51" width="15.7109375" style="1" customWidth="1"/>
    <col min="52" max="52" width="14.85546875" hidden="1" customWidth="1"/>
    <col min="53" max="53" width="14.85546875" customWidth="1"/>
    <col min="54" max="54" width="14" hidden="1" customWidth="1"/>
    <col min="55" max="55" width="14" customWidth="1"/>
    <col min="56" max="56" width="13.42578125" hidden="1" customWidth="1"/>
    <col min="57" max="57" width="13.42578125" customWidth="1"/>
    <col min="58" max="58" width="13.5703125" hidden="1" customWidth="1"/>
    <col min="59" max="59" width="13.5703125" customWidth="1"/>
    <col min="60" max="60" width="13.7109375" hidden="1" customWidth="1"/>
    <col min="61" max="61" width="13.7109375" customWidth="1"/>
    <col min="62" max="62" width="13.7109375" hidden="1" customWidth="1"/>
    <col min="63" max="63" width="13.7109375" customWidth="1"/>
    <col min="64" max="64" width="13.5703125" hidden="1" customWidth="1"/>
    <col min="65" max="65" width="15.5703125" hidden="1" customWidth="1"/>
    <col min="66" max="67" width="15.5703125" customWidth="1"/>
    <col min="68" max="68" width="15.7109375" hidden="1" customWidth="1"/>
    <col min="69" max="69" width="15.7109375" customWidth="1"/>
    <col min="70" max="70" width="15.42578125" hidden="1" customWidth="1"/>
    <col min="71" max="71" width="15.42578125" customWidth="1"/>
    <col min="72" max="72" width="14.28515625" hidden="1" customWidth="1"/>
    <col min="73" max="73" width="14.28515625" customWidth="1"/>
    <col min="74" max="74" width="13.28515625" hidden="1" customWidth="1"/>
    <col min="75" max="75" width="13.28515625" customWidth="1"/>
    <col min="76" max="76" width="13.85546875" hidden="1" customWidth="1"/>
    <col min="77" max="77" width="13.85546875" customWidth="1"/>
    <col min="78" max="78" width="14" hidden="1" customWidth="1"/>
    <col min="79" max="79" width="14" customWidth="1"/>
    <col min="80" max="80" width="14.140625" hidden="1" customWidth="1"/>
    <col min="81" max="81" width="14.140625" customWidth="1"/>
    <col min="82" max="82" width="13.7109375" hidden="1" customWidth="1"/>
    <col min="83" max="83" width="13.7109375" customWidth="1"/>
    <col min="84" max="84" width="12.85546875" hidden="1" customWidth="1"/>
    <col min="85" max="85" width="14.85546875" hidden="1" customWidth="1"/>
    <col min="86" max="87" width="14.85546875" customWidth="1"/>
    <col min="88" max="88" width="15.85546875" hidden="1" customWidth="1"/>
    <col min="89" max="89" width="15.85546875" customWidth="1"/>
    <col min="90" max="90" width="15.42578125" hidden="1" customWidth="1"/>
    <col min="91" max="91" width="15.42578125" customWidth="1"/>
    <col min="92" max="92" width="14" hidden="1" customWidth="1"/>
    <col min="93" max="93" width="14" customWidth="1"/>
    <col min="94" max="94" width="13.5703125" hidden="1" customWidth="1"/>
    <col min="95" max="95" width="13.5703125" customWidth="1"/>
    <col min="96" max="96" width="13.28515625" hidden="1" customWidth="1"/>
    <col min="97" max="97" width="13.28515625" customWidth="1"/>
    <col min="98" max="98" width="13" hidden="1" customWidth="1"/>
    <col min="99" max="99" width="13" customWidth="1"/>
    <col min="100" max="100" width="13" hidden="1" customWidth="1"/>
    <col min="101" max="101" width="13" customWidth="1"/>
    <col min="102" max="102" width="13.28515625" hidden="1" customWidth="1"/>
    <col min="103" max="103" width="14.140625" hidden="1" customWidth="1"/>
    <col min="104" max="105" width="14.140625" customWidth="1"/>
    <col min="106" max="106" width="14.140625" hidden="1" customWidth="1"/>
    <col min="107" max="107" width="14.140625" customWidth="1"/>
    <col min="108" max="108" width="13.42578125" hidden="1" customWidth="1"/>
    <col min="109" max="109" width="13.42578125" customWidth="1"/>
    <col min="110" max="110" width="13" hidden="1" customWidth="1"/>
    <col min="111" max="111" width="13" customWidth="1"/>
    <col min="112" max="112" width="12.7109375" hidden="1" customWidth="1"/>
    <col min="113" max="113" width="12.7109375" customWidth="1"/>
    <col min="114" max="114" width="12.42578125" hidden="1" customWidth="1"/>
    <col min="115" max="115" width="12.42578125" customWidth="1"/>
    <col min="116" max="116" width="12.28515625" hidden="1" customWidth="1"/>
    <col min="117" max="117" width="13.28515625" hidden="1" customWidth="1"/>
    <col min="118" max="118" width="13.28515625" customWidth="1"/>
    <col min="119" max="119" width="14.7109375" customWidth="1"/>
    <col min="120" max="120" width="13.85546875" hidden="1" customWidth="1"/>
    <col min="121" max="121" width="13.85546875" customWidth="1"/>
    <col min="122" max="122" width="13.42578125" hidden="1" customWidth="1"/>
    <col min="123" max="123" width="13.42578125" customWidth="1"/>
    <col min="124" max="124" width="12.42578125" hidden="1" customWidth="1"/>
    <col min="125" max="125" width="12.42578125" customWidth="1"/>
    <col min="126" max="126" width="12.42578125" hidden="1" customWidth="1"/>
    <col min="127" max="127" width="12.42578125" customWidth="1"/>
    <col min="128" max="128" width="12.42578125" hidden="1" customWidth="1"/>
    <col min="129" max="129" width="12.42578125" customWidth="1"/>
    <col min="130" max="130" width="12.42578125" hidden="1" customWidth="1"/>
    <col min="131" max="131" width="12.42578125" customWidth="1"/>
    <col min="132" max="132" width="12.42578125" hidden="1" customWidth="1"/>
    <col min="133" max="133" width="12.42578125" customWidth="1"/>
    <col min="134" max="134" width="12.85546875" hidden="1" customWidth="1"/>
    <col min="135" max="135" width="14.140625" hidden="1" customWidth="1"/>
    <col min="136" max="136" width="13" customWidth="1"/>
    <col min="137" max="137" width="14.140625" customWidth="1"/>
    <col min="138" max="138" width="14.140625" hidden="1" customWidth="1"/>
    <col min="139" max="139" width="14.140625" customWidth="1"/>
    <col min="140" max="140" width="13.42578125" hidden="1" customWidth="1"/>
    <col min="141" max="141" width="13.42578125" customWidth="1"/>
    <col min="142" max="142" width="13.42578125" hidden="1" customWidth="1"/>
    <col min="143" max="143" width="13.42578125" customWidth="1"/>
    <col min="144" max="144" width="13.42578125" hidden="1" customWidth="1"/>
    <col min="145" max="145" width="13.42578125" customWidth="1"/>
    <col min="146" max="146" width="13.42578125" hidden="1" customWidth="1"/>
    <col min="147" max="147" width="13.42578125" customWidth="1"/>
    <col min="148" max="148" width="13.42578125" hidden="1" customWidth="1"/>
    <col min="149" max="149" width="14.140625" hidden="1" customWidth="1"/>
    <col min="150" max="150" width="14.140625" customWidth="1"/>
    <col min="151" max="151" width="15" customWidth="1"/>
    <col min="152" max="152" width="14.140625" hidden="1" customWidth="1"/>
    <col min="153" max="153" width="14.140625" customWidth="1"/>
    <col min="154" max="154" width="13.28515625" hidden="1" customWidth="1"/>
    <col min="155" max="155" width="13.28515625" customWidth="1"/>
    <col min="156" max="156" width="13.28515625" hidden="1" customWidth="1"/>
    <col min="157" max="157" width="13.28515625" customWidth="1"/>
    <col min="158" max="158" width="13.28515625" hidden="1" customWidth="1"/>
    <col min="159" max="159" width="13.28515625" customWidth="1"/>
    <col min="160" max="160" width="13.28515625" hidden="1" customWidth="1"/>
    <col min="161" max="161" width="13.28515625" customWidth="1"/>
    <col min="162" max="162" width="13.28515625" hidden="1" customWidth="1"/>
    <col min="163" max="163" width="13.28515625" customWidth="1"/>
    <col min="164" max="164" width="13.28515625" hidden="1" customWidth="1"/>
    <col min="165" max="165" width="13.28515625" customWidth="1"/>
    <col min="166" max="166" width="13.28515625" hidden="1" customWidth="1"/>
    <col min="167" max="167" width="13.42578125" hidden="1" customWidth="1"/>
    <col min="168" max="168" width="13.42578125" customWidth="1"/>
    <col min="169" max="169" width="15.28515625" customWidth="1"/>
    <col min="170" max="170" width="14.140625" hidden="1" customWidth="1"/>
    <col min="171" max="171" width="14.140625" customWidth="1"/>
    <col min="172" max="172" width="13.42578125" hidden="1" customWidth="1"/>
    <col min="173" max="173" width="13.42578125" customWidth="1"/>
    <col min="174" max="174" width="13.42578125" hidden="1" customWidth="1"/>
    <col min="175" max="175" width="13.42578125" customWidth="1"/>
    <col min="176" max="176" width="13" hidden="1" customWidth="1"/>
    <col min="177" max="177" width="13" customWidth="1"/>
    <col min="178" max="178" width="13" hidden="1" customWidth="1"/>
    <col min="179" max="179" width="13" customWidth="1"/>
    <col min="180" max="180" width="13" hidden="1" customWidth="1"/>
    <col min="181" max="181" width="13" customWidth="1"/>
    <col min="182" max="182" width="13.140625" hidden="1" customWidth="1"/>
    <col min="183" max="183" width="14" hidden="1" customWidth="1"/>
    <col min="184" max="185" width="14" customWidth="1"/>
    <col min="186" max="186" width="14" hidden="1" customWidth="1"/>
    <col min="187" max="187" width="14" customWidth="1"/>
    <col min="188" max="188" width="14.85546875" hidden="1" customWidth="1"/>
    <col min="189" max="189" width="14.85546875" customWidth="1"/>
    <col min="190" max="190" width="13.5703125" hidden="1" customWidth="1"/>
    <col min="191" max="191" width="13.5703125" customWidth="1"/>
    <col min="192" max="192" width="13.5703125" hidden="1" customWidth="1"/>
    <col min="193" max="193" width="13.5703125" customWidth="1"/>
    <col min="194" max="194" width="13.5703125" hidden="1" customWidth="1"/>
    <col min="195" max="195" width="13.5703125" customWidth="1"/>
    <col min="196" max="196" width="13.140625" hidden="1" customWidth="1"/>
    <col min="197" max="197" width="13.140625" customWidth="1"/>
    <col min="198" max="198" width="12.5703125" hidden="1" customWidth="1"/>
    <col min="199" max="199" width="13" hidden="1" customWidth="1"/>
    <col min="200" max="201" width="13" customWidth="1"/>
    <col min="202" max="202" width="13.85546875" hidden="1" customWidth="1"/>
    <col min="203" max="203" width="13.85546875" customWidth="1"/>
    <col min="204" max="204" width="13.42578125" hidden="1" customWidth="1"/>
    <col min="205" max="205" width="13.42578125" customWidth="1"/>
    <col min="206" max="206" width="13.42578125" hidden="1" customWidth="1"/>
    <col min="207" max="207" width="13.42578125" customWidth="1"/>
    <col min="208" max="208" width="13.42578125" hidden="1" customWidth="1"/>
    <col min="209" max="209" width="13.42578125" customWidth="1"/>
    <col min="210" max="210" width="13" hidden="1" customWidth="1"/>
    <col min="211" max="211" width="13" customWidth="1"/>
    <col min="212" max="212" width="13.28515625" hidden="1" customWidth="1"/>
    <col min="213" max="213" width="14" hidden="1" customWidth="1"/>
    <col min="214" max="214" width="14" customWidth="1"/>
    <col min="215" max="215" width="15.140625" customWidth="1"/>
    <col min="216" max="216" width="0.28515625" hidden="1" customWidth="1"/>
    <col min="217" max="217" width="14" customWidth="1"/>
    <col min="218" max="218" width="14.28515625" hidden="1" customWidth="1"/>
    <col min="219" max="219" width="13.85546875" customWidth="1"/>
    <col min="220" max="220" width="13.7109375" hidden="1" customWidth="1"/>
    <col min="221" max="221" width="13.7109375" customWidth="1"/>
    <col min="222" max="222" width="13.42578125" hidden="1" customWidth="1"/>
    <col min="223" max="223" width="13.42578125" customWidth="1"/>
    <col min="224" max="224" width="13.42578125" hidden="1" customWidth="1"/>
    <col min="225" max="225" width="13.42578125" customWidth="1"/>
    <col min="226" max="226" width="13.42578125" hidden="1" customWidth="1"/>
    <col min="227" max="227" width="13.42578125" customWidth="1"/>
    <col min="228" max="228" width="13.42578125" hidden="1" customWidth="1"/>
    <col min="229" max="229" width="13.7109375" hidden="1" customWidth="1"/>
    <col min="230" max="230" width="13.7109375" customWidth="1"/>
    <col min="231" max="231" width="15.140625" customWidth="1"/>
    <col min="232" max="232" width="14.140625" hidden="1" customWidth="1"/>
    <col min="233" max="233" width="14.140625" customWidth="1"/>
    <col min="234" max="234" width="13.5703125" hidden="1" customWidth="1"/>
    <col min="235" max="235" width="13.5703125" customWidth="1"/>
    <col min="236" max="236" width="13.5703125" hidden="1" customWidth="1"/>
    <col min="237" max="237" width="13.5703125" customWidth="1"/>
    <col min="238" max="238" width="13.5703125" hidden="1" customWidth="1"/>
    <col min="239" max="239" width="13.5703125" customWidth="1"/>
    <col min="240" max="240" width="13.5703125" hidden="1" customWidth="1"/>
    <col min="241" max="241" width="13.5703125" customWidth="1"/>
    <col min="242" max="242" width="13.5703125" hidden="1" customWidth="1"/>
    <col min="243" max="244" width="13.85546875" hidden="1" customWidth="1"/>
    <col min="245" max="246" width="13.85546875" customWidth="1"/>
    <col min="247" max="247" width="13.85546875" hidden="1" customWidth="1"/>
    <col min="248" max="248" width="13.5703125" customWidth="1"/>
    <col min="249" max="249" width="13.7109375" hidden="1" customWidth="1"/>
    <col min="250" max="250" width="13.140625" customWidth="1"/>
    <col min="251" max="251" width="13.7109375" hidden="1" customWidth="1"/>
    <col min="252" max="252" width="13.7109375" customWidth="1"/>
    <col min="253" max="253" width="13.7109375" hidden="1" customWidth="1"/>
    <col min="254" max="254" width="13.7109375" customWidth="1"/>
    <col min="255" max="255" width="13.7109375" hidden="1" customWidth="1"/>
    <col min="256" max="256" width="13.7109375" customWidth="1"/>
    <col min="257" max="257" width="13.7109375" hidden="1" customWidth="1"/>
    <col min="258" max="258" width="13.85546875" hidden="1" customWidth="1"/>
    <col min="259" max="260" width="13.85546875" customWidth="1"/>
    <col min="261" max="261" width="13.85546875" hidden="1" customWidth="1"/>
    <col min="262" max="262" width="13.85546875" customWidth="1"/>
    <col min="263" max="263" width="13.7109375" hidden="1" customWidth="1"/>
    <col min="264" max="264" width="13.7109375" customWidth="1"/>
    <col min="265" max="265" width="13.7109375" hidden="1" customWidth="1"/>
    <col min="266" max="266" width="13.7109375" customWidth="1"/>
    <col min="267" max="267" width="13.7109375" hidden="1" customWidth="1"/>
    <col min="268" max="268" width="13.7109375" customWidth="1"/>
    <col min="269" max="269" width="13.7109375" hidden="1" customWidth="1"/>
    <col min="270" max="270" width="13.7109375" customWidth="1"/>
    <col min="271" max="271" width="13.140625" hidden="1" customWidth="1"/>
    <col min="272" max="272" width="13.140625" customWidth="1"/>
    <col min="273" max="273" width="12.42578125" hidden="1" customWidth="1"/>
    <col min="274" max="274" width="12.42578125" customWidth="1"/>
    <col min="275" max="275" width="13.42578125" hidden="1" customWidth="1"/>
    <col min="276" max="276" width="15.140625" hidden="1" customWidth="1"/>
    <col min="277" max="277" width="13" customWidth="1"/>
    <col min="278" max="278" width="15.140625" customWidth="1"/>
    <col min="279" max="279" width="15.5703125" hidden="1" customWidth="1"/>
    <col min="280" max="280" width="14.7109375" customWidth="1"/>
    <col min="281" max="281" width="14.85546875" hidden="1" customWidth="1"/>
    <col min="282" max="282" width="14.7109375" customWidth="1"/>
    <col min="283" max="283" width="13.85546875" hidden="1" customWidth="1"/>
    <col min="284" max="284" width="13.85546875" customWidth="1"/>
    <col min="285" max="285" width="13.140625" hidden="1" customWidth="1"/>
    <col min="286" max="286" width="13.140625" customWidth="1"/>
    <col min="287" max="287" width="13.140625" hidden="1" customWidth="1"/>
    <col min="288" max="288" width="13.140625" customWidth="1"/>
    <col min="289" max="289" width="13" hidden="1" customWidth="1"/>
    <col min="290" max="290" width="13" customWidth="1"/>
    <col min="291" max="291" width="13" hidden="1" customWidth="1"/>
    <col min="292" max="292" width="13" customWidth="1"/>
    <col min="293" max="293" width="12.5703125" hidden="1" customWidth="1"/>
    <col min="294" max="294" width="12.5703125" customWidth="1"/>
    <col min="295" max="295" width="13" hidden="1" customWidth="1"/>
    <col min="296" max="296" width="13" customWidth="1"/>
    <col min="297" max="297" width="13.140625" hidden="1" customWidth="1"/>
    <col min="298" max="298" width="13.140625" customWidth="1"/>
    <col min="299" max="299" width="13.140625" hidden="1" customWidth="1"/>
    <col min="300" max="300" width="12.85546875" customWidth="1"/>
    <col min="301" max="301" width="13.5703125" customWidth="1"/>
    <col min="304" max="304" width="11.140625" bestFit="1" customWidth="1"/>
    <col min="311" max="311" width="16.140625" customWidth="1"/>
  </cols>
  <sheetData>
    <row r="1" spans="1:301" x14ac:dyDescent="0.25">
      <c r="FZ1" s="19">
        <f>SUM(FK104)</f>
        <v>0</v>
      </c>
    </row>
    <row r="2" spans="1:301" ht="18.600000000000001" customHeight="1" x14ac:dyDescent="0.25">
      <c r="B2" s="88" t="s">
        <v>352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52"/>
      <c r="BO2" s="44"/>
      <c r="BP2" s="44"/>
      <c r="BQ2" s="52"/>
    </row>
    <row r="4" spans="1:301" ht="15.75" x14ac:dyDescent="0.25">
      <c r="A4" s="90" t="s">
        <v>16</v>
      </c>
      <c r="B4" s="92" t="s">
        <v>22</v>
      </c>
      <c r="C4" s="58" t="s">
        <v>15</v>
      </c>
      <c r="D4" s="43"/>
      <c r="E4" s="49"/>
      <c r="F4" s="49"/>
      <c r="G4" s="49"/>
      <c r="H4" s="49"/>
      <c r="I4" s="84" t="s">
        <v>1</v>
      </c>
      <c r="J4" s="85"/>
      <c r="K4" s="85"/>
      <c r="L4" s="84" t="s">
        <v>0</v>
      </c>
      <c r="M4" s="85"/>
      <c r="N4" s="85"/>
      <c r="O4" s="84" t="s">
        <v>2</v>
      </c>
      <c r="P4" s="85"/>
      <c r="Q4" s="85"/>
      <c r="R4" s="84" t="s">
        <v>133</v>
      </c>
      <c r="S4" s="85"/>
      <c r="T4" s="85"/>
      <c r="U4" s="85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7"/>
      <c r="AU4" s="84" t="s">
        <v>3</v>
      </c>
      <c r="AV4" s="85"/>
      <c r="AW4" s="85"/>
      <c r="AX4" s="85"/>
      <c r="AY4" s="85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4" t="s">
        <v>4</v>
      </c>
      <c r="BN4" s="85"/>
      <c r="BO4" s="85"/>
      <c r="BP4" s="85"/>
      <c r="BQ4" s="85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7"/>
      <c r="CG4" s="84" t="s">
        <v>5</v>
      </c>
      <c r="CH4" s="85"/>
      <c r="CI4" s="85"/>
      <c r="CJ4" s="85"/>
      <c r="CK4" s="85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94" t="s">
        <v>152</v>
      </c>
      <c r="CZ4" s="95"/>
      <c r="DA4" s="95"/>
      <c r="DB4" s="95"/>
      <c r="DC4" s="95"/>
      <c r="DD4" s="86"/>
      <c r="DE4" s="86"/>
      <c r="DF4" s="86"/>
      <c r="DG4" s="86"/>
      <c r="DH4" s="96"/>
      <c r="DI4" s="96"/>
      <c r="DJ4" s="96"/>
      <c r="DK4" s="96"/>
      <c r="DL4" s="97"/>
      <c r="DM4" s="84" t="s">
        <v>6</v>
      </c>
      <c r="DN4" s="85"/>
      <c r="DO4" s="85"/>
      <c r="DP4" s="85"/>
      <c r="DQ4" s="85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4" t="s">
        <v>7</v>
      </c>
      <c r="EF4" s="85"/>
      <c r="EG4" s="85"/>
      <c r="EH4" s="85"/>
      <c r="EI4" s="85"/>
      <c r="EJ4" s="86"/>
      <c r="EK4" s="86"/>
      <c r="EL4" s="86"/>
      <c r="EM4" s="86"/>
      <c r="EN4" s="86"/>
      <c r="EO4" s="86"/>
      <c r="EP4" s="86"/>
      <c r="EQ4" s="86"/>
      <c r="ER4" s="86"/>
      <c r="ES4" s="84" t="s">
        <v>8</v>
      </c>
      <c r="ET4" s="85"/>
      <c r="EU4" s="85"/>
      <c r="EV4" s="85"/>
      <c r="EW4" s="85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7"/>
      <c r="FK4" s="84" t="s">
        <v>9</v>
      </c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4" t="s">
        <v>10</v>
      </c>
      <c r="GB4" s="85"/>
      <c r="GC4" s="85"/>
      <c r="GD4" s="85"/>
      <c r="GE4" s="85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4" t="s">
        <v>11</v>
      </c>
      <c r="GR4" s="85"/>
      <c r="GS4" s="85"/>
      <c r="GT4" s="85"/>
      <c r="GU4" s="85"/>
      <c r="GV4" s="86"/>
      <c r="GW4" s="86"/>
      <c r="GX4" s="86"/>
      <c r="GY4" s="86"/>
      <c r="GZ4" s="86"/>
      <c r="HA4" s="86"/>
      <c r="HB4" s="86"/>
      <c r="HC4" s="86"/>
      <c r="HD4" s="86"/>
      <c r="HE4" s="84" t="s">
        <v>12</v>
      </c>
      <c r="HF4" s="85"/>
      <c r="HG4" s="85"/>
      <c r="HH4" s="85"/>
      <c r="HI4" s="85"/>
      <c r="HJ4" s="86"/>
      <c r="HK4" s="86"/>
      <c r="HL4" s="86"/>
      <c r="HM4" s="86"/>
      <c r="HN4" s="86"/>
      <c r="HO4" s="86"/>
      <c r="HP4" s="86"/>
      <c r="HQ4" s="86"/>
      <c r="HR4" s="86"/>
      <c r="HS4" s="86"/>
      <c r="HT4" s="86"/>
      <c r="HU4" s="84" t="s">
        <v>13</v>
      </c>
      <c r="HV4" s="85"/>
      <c r="HW4" s="85"/>
      <c r="HX4" s="85"/>
      <c r="HY4" s="85"/>
      <c r="HZ4" s="86"/>
      <c r="IA4" s="86"/>
      <c r="IB4" s="86"/>
      <c r="IC4" s="86"/>
      <c r="ID4" s="86"/>
      <c r="IE4" s="86"/>
      <c r="IF4" s="86"/>
      <c r="IG4" s="86"/>
      <c r="IH4" s="86"/>
      <c r="II4" s="84" t="s">
        <v>14</v>
      </c>
      <c r="IJ4" s="85"/>
      <c r="IK4" s="85"/>
      <c r="IL4" s="85"/>
      <c r="IM4" s="85"/>
      <c r="IN4" s="85"/>
      <c r="IO4" s="86"/>
      <c r="IP4" s="86"/>
      <c r="IQ4" s="86"/>
      <c r="IR4" s="86"/>
      <c r="IS4" s="86"/>
      <c r="IT4" s="86"/>
      <c r="IU4" s="86"/>
      <c r="IV4" s="86"/>
      <c r="IW4" s="86"/>
      <c r="IX4" s="84" t="s">
        <v>30</v>
      </c>
      <c r="IY4" s="85"/>
      <c r="IZ4" s="85"/>
      <c r="JA4" s="85"/>
      <c r="JB4" s="85"/>
      <c r="JC4" s="86"/>
      <c r="JD4" s="86"/>
      <c r="JE4" s="86"/>
      <c r="JF4" s="86"/>
      <c r="JG4" s="86"/>
      <c r="JH4" s="51"/>
      <c r="JI4" s="42"/>
      <c r="JJ4" s="51"/>
      <c r="JK4" s="42"/>
      <c r="JL4" s="51"/>
      <c r="JM4" s="42"/>
      <c r="JN4" s="51"/>
      <c r="JO4" s="42"/>
      <c r="JP4" s="84" t="s">
        <v>31</v>
      </c>
      <c r="JQ4" s="85"/>
      <c r="JR4" s="85"/>
      <c r="JS4" s="85"/>
      <c r="JT4" s="85"/>
      <c r="JU4" s="86"/>
      <c r="JV4" s="86"/>
      <c r="JW4" s="86"/>
      <c r="JX4" s="86"/>
      <c r="JY4" s="86"/>
      <c r="JZ4" s="86"/>
      <c r="KA4" s="86"/>
      <c r="KB4" s="86"/>
      <c r="KC4" s="86"/>
      <c r="KD4" s="86"/>
      <c r="KE4" s="86"/>
      <c r="KF4" s="86"/>
      <c r="KG4" s="86"/>
      <c r="KH4" s="86"/>
      <c r="KI4" s="86"/>
      <c r="KJ4" s="86"/>
      <c r="KK4" s="86"/>
      <c r="KL4" s="86"/>
      <c r="KM4" s="86"/>
      <c r="KN4" s="87"/>
    </row>
    <row r="5" spans="1:301" ht="63" x14ac:dyDescent="0.25">
      <c r="A5" s="91"/>
      <c r="B5" s="93"/>
      <c r="C5" s="16" t="s">
        <v>179</v>
      </c>
      <c r="D5" s="16" t="s">
        <v>106</v>
      </c>
      <c r="E5" s="16" t="s">
        <v>180</v>
      </c>
      <c r="F5" s="16" t="s">
        <v>106</v>
      </c>
      <c r="G5" s="16"/>
      <c r="H5" s="16"/>
      <c r="I5" s="46" t="s">
        <v>170</v>
      </c>
      <c r="J5" s="46" t="s">
        <v>225</v>
      </c>
      <c r="K5" s="16" t="s">
        <v>153</v>
      </c>
      <c r="L5" s="46" t="s">
        <v>170</v>
      </c>
      <c r="M5" s="46" t="s">
        <v>225</v>
      </c>
      <c r="N5" s="16" t="s">
        <v>153</v>
      </c>
      <c r="O5" s="46" t="s">
        <v>170</v>
      </c>
      <c r="P5" s="46" t="s">
        <v>225</v>
      </c>
      <c r="Q5" s="16" t="s">
        <v>153</v>
      </c>
      <c r="R5" s="16"/>
      <c r="S5" s="16" t="s">
        <v>170</v>
      </c>
      <c r="T5" s="16" t="s">
        <v>153</v>
      </c>
      <c r="U5" s="16" t="s">
        <v>225</v>
      </c>
      <c r="V5" s="16" t="s">
        <v>226</v>
      </c>
      <c r="W5" s="16" t="s">
        <v>241</v>
      </c>
      <c r="X5" s="16" t="s">
        <v>227</v>
      </c>
      <c r="Y5" s="16" t="s">
        <v>228</v>
      </c>
      <c r="Z5" s="16" t="s">
        <v>32</v>
      </c>
      <c r="AA5" s="16" t="s">
        <v>229</v>
      </c>
      <c r="AB5" s="16" t="s">
        <v>33</v>
      </c>
      <c r="AC5" s="16" t="s">
        <v>230</v>
      </c>
      <c r="AD5" s="16" t="s">
        <v>34</v>
      </c>
      <c r="AE5" s="16" t="s">
        <v>231</v>
      </c>
      <c r="AF5" s="16" t="s">
        <v>35</v>
      </c>
      <c r="AG5" s="16" t="s">
        <v>232</v>
      </c>
      <c r="AH5" s="16" t="s">
        <v>36</v>
      </c>
      <c r="AI5" s="16" t="s">
        <v>233</v>
      </c>
      <c r="AJ5" s="16" t="s">
        <v>37</v>
      </c>
      <c r="AK5" s="16" t="s">
        <v>234</v>
      </c>
      <c r="AL5" s="16" t="s">
        <v>38</v>
      </c>
      <c r="AM5" s="16" t="s">
        <v>235</v>
      </c>
      <c r="AN5" s="16" t="s">
        <v>39</v>
      </c>
      <c r="AO5" s="16" t="s">
        <v>236</v>
      </c>
      <c r="AP5" s="16" t="s">
        <v>40</v>
      </c>
      <c r="AQ5" s="16" t="s">
        <v>237</v>
      </c>
      <c r="AR5" s="16" t="s">
        <v>146</v>
      </c>
      <c r="AS5" s="16" t="s">
        <v>238</v>
      </c>
      <c r="AT5" s="16" t="s">
        <v>86</v>
      </c>
      <c r="AU5" s="16"/>
      <c r="AV5" s="16" t="s">
        <v>239</v>
      </c>
      <c r="AW5" s="16" t="s">
        <v>170</v>
      </c>
      <c r="AX5" s="16" t="s">
        <v>153</v>
      </c>
      <c r="AY5" s="16" t="s">
        <v>240</v>
      </c>
      <c r="AZ5" s="16" t="s">
        <v>41</v>
      </c>
      <c r="BA5" s="16" t="s">
        <v>241</v>
      </c>
      <c r="BB5" s="16" t="s">
        <v>151</v>
      </c>
      <c r="BC5" s="16" t="s">
        <v>242</v>
      </c>
      <c r="BD5" s="16" t="s">
        <v>43</v>
      </c>
      <c r="BE5" s="16" t="s">
        <v>243</v>
      </c>
      <c r="BF5" s="16" t="s">
        <v>44</v>
      </c>
      <c r="BG5" s="16" t="s">
        <v>244</v>
      </c>
      <c r="BH5" s="16" t="s">
        <v>45</v>
      </c>
      <c r="BI5" s="16" t="s">
        <v>245</v>
      </c>
      <c r="BJ5" s="16" t="s">
        <v>46</v>
      </c>
      <c r="BK5" s="16" t="s">
        <v>246</v>
      </c>
      <c r="BL5" s="16" t="s">
        <v>47</v>
      </c>
      <c r="BM5" s="16"/>
      <c r="BN5" s="16" t="s">
        <v>247</v>
      </c>
      <c r="BO5" s="16" t="s">
        <v>170</v>
      </c>
      <c r="BP5" s="16" t="s">
        <v>153</v>
      </c>
      <c r="BQ5" s="16" t="s">
        <v>225</v>
      </c>
      <c r="BR5" s="16" t="s">
        <v>41</v>
      </c>
      <c r="BS5" s="16" t="s">
        <v>248</v>
      </c>
      <c r="BT5" s="16" t="s">
        <v>155</v>
      </c>
      <c r="BU5" s="16" t="s">
        <v>249</v>
      </c>
      <c r="BV5" s="16" t="s">
        <v>48</v>
      </c>
      <c r="BW5" s="16" t="s">
        <v>250</v>
      </c>
      <c r="BX5" s="16" t="s">
        <v>49</v>
      </c>
      <c r="BY5" s="16" t="s">
        <v>251</v>
      </c>
      <c r="BZ5" s="16" t="s">
        <v>50</v>
      </c>
      <c r="CA5" s="16" t="s">
        <v>252</v>
      </c>
      <c r="CB5" s="16" t="s">
        <v>51</v>
      </c>
      <c r="CC5" s="16" t="s">
        <v>253</v>
      </c>
      <c r="CD5" s="16" t="s">
        <v>52</v>
      </c>
      <c r="CE5" s="16" t="s">
        <v>254</v>
      </c>
      <c r="CF5" s="16" t="s">
        <v>53</v>
      </c>
      <c r="CG5" s="16"/>
      <c r="CH5" s="16" t="s">
        <v>255</v>
      </c>
      <c r="CI5" s="16" t="s">
        <v>170</v>
      </c>
      <c r="CJ5" s="48" t="s">
        <v>153</v>
      </c>
      <c r="CK5" s="48" t="s">
        <v>225</v>
      </c>
      <c r="CL5" s="16" t="s">
        <v>41</v>
      </c>
      <c r="CM5" s="16" t="s">
        <v>241</v>
      </c>
      <c r="CN5" s="16" t="s">
        <v>155</v>
      </c>
      <c r="CO5" s="16" t="s">
        <v>249</v>
      </c>
      <c r="CP5" s="16" t="s">
        <v>54</v>
      </c>
      <c r="CQ5" s="16" t="s">
        <v>256</v>
      </c>
      <c r="CR5" s="16" t="s">
        <v>55</v>
      </c>
      <c r="CS5" s="16" t="s">
        <v>257</v>
      </c>
      <c r="CT5" s="16" t="s">
        <v>56</v>
      </c>
      <c r="CU5" s="16" t="s">
        <v>258</v>
      </c>
      <c r="CV5" s="16" t="s">
        <v>57</v>
      </c>
      <c r="CW5" s="16" t="s">
        <v>259</v>
      </c>
      <c r="CX5" s="16" t="s">
        <v>58</v>
      </c>
      <c r="CY5" s="16"/>
      <c r="CZ5" s="16" t="s">
        <v>260</v>
      </c>
      <c r="DA5" s="16" t="s">
        <v>170</v>
      </c>
      <c r="DB5" s="48" t="s">
        <v>153</v>
      </c>
      <c r="DC5" s="16" t="s">
        <v>225</v>
      </c>
      <c r="DD5" s="16" t="s">
        <v>41</v>
      </c>
      <c r="DE5" s="16" t="s">
        <v>241</v>
      </c>
      <c r="DF5" s="16" t="s">
        <v>42</v>
      </c>
      <c r="DG5" s="16" t="s">
        <v>261</v>
      </c>
      <c r="DH5" s="16" t="s">
        <v>59</v>
      </c>
      <c r="DI5" s="16" t="s">
        <v>262</v>
      </c>
      <c r="DJ5" s="16" t="s">
        <v>60</v>
      </c>
      <c r="DK5" s="16" t="s">
        <v>263</v>
      </c>
      <c r="DL5" s="16" t="s">
        <v>61</v>
      </c>
      <c r="DM5" s="16"/>
      <c r="DN5" s="16" t="s">
        <v>264</v>
      </c>
      <c r="DO5" s="16" t="s">
        <v>170</v>
      </c>
      <c r="DP5" s="48" t="s">
        <v>153</v>
      </c>
      <c r="DQ5" s="48" t="s">
        <v>225</v>
      </c>
      <c r="DR5" s="16" t="s">
        <v>41</v>
      </c>
      <c r="DS5" s="16" t="s">
        <v>241</v>
      </c>
      <c r="DT5" s="16" t="s">
        <v>42</v>
      </c>
      <c r="DU5" s="16" t="s">
        <v>261</v>
      </c>
      <c r="DV5" s="16" t="s">
        <v>62</v>
      </c>
      <c r="DW5" s="16" t="s">
        <v>265</v>
      </c>
      <c r="DX5" s="16" t="s">
        <v>63</v>
      </c>
      <c r="DY5" s="16" t="s">
        <v>266</v>
      </c>
      <c r="DZ5" s="16" t="s">
        <v>64</v>
      </c>
      <c r="EA5" s="16" t="s">
        <v>267</v>
      </c>
      <c r="EB5" s="16" t="s">
        <v>65</v>
      </c>
      <c r="EC5" s="16" t="s">
        <v>268</v>
      </c>
      <c r="ED5" s="16" t="s">
        <v>66</v>
      </c>
      <c r="EE5" s="16"/>
      <c r="EF5" s="16" t="s">
        <v>269</v>
      </c>
      <c r="EG5" s="16" t="s">
        <v>170</v>
      </c>
      <c r="EH5" s="48" t="s">
        <v>153</v>
      </c>
      <c r="EI5" s="48" t="s">
        <v>225</v>
      </c>
      <c r="EJ5" s="16" t="s">
        <v>41</v>
      </c>
      <c r="EK5" s="16" t="s">
        <v>241</v>
      </c>
      <c r="EL5" s="16" t="s">
        <v>42</v>
      </c>
      <c r="EM5" s="16" t="s">
        <v>261</v>
      </c>
      <c r="EN5" s="16" t="s">
        <v>67</v>
      </c>
      <c r="EO5" s="16" t="s">
        <v>270</v>
      </c>
      <c r="EP5" s="16" t="s">
        <v>68</v>
      </c>
      <c r="EQ5" s="16" t="s">
        <v>271</v>
      </c>
      <c r="ER5" s="16" t="s">
        <v>69</v>
      </c>
      <c r="ES5" s="16"/>
      <c r="ET5" s="16" t="s">
        <v>272</v>
      </c>
      <c r="EU5" s="16" t="s">
        <v>170</v>
      </c>
      <c r="EV5" s="48" t="s">
        <v>153</v>
      </c>
      <c r="EW5" s="48" t="s">
        <v>225</v>
      </c>
      <c r="EX5" s="16" t="s">
        <v>41</v>
      </c>
      <c r="EY5" s="16" t="s">
        <v>241</v>
      </c>
      <c r="EZ5" s="16" t="s">
        <v>42</v>
      </c>
      <c r="FA5" s="16" t="s">
        <v>273</v>
      </c>
      <c r="FB5" s="16" t="s">
        <v>70</v>
      </c>
      <c r="FC5" s="16" t="s">
        <v>274</v>
      </c>
      <c r="FD5" s="16" t="s">
        <v>71</v>
      </c>
      <c r="FE5" s="16" t="s">
        <v>275</v>
      </c>
      <c r="FF5" s="16" t="s">
        <v>72</v>
      </c>
      <c r="FG5" s="16" t="s">
        <v>276</v>
      </c>
      <c r="FH5" s="16" t="s">
        <v>73</v>
      </c>
      <c r="FI5" s="16" t="s">
        <v>277</v>
      </c>
      <c r="FJ5" s="16" t="s">
        <v>74</v>
      </c>
      <c r="FK5" s="16"/>
      <c r="FL5" s="16" t="s">
        <v>278</v>
      </c>
      <c r="FM5" s="16" t="s">
        <v>170</v>
      </c>
      <c r="FN5" s="48" t="s">
        <v>153</v>
      </c>
      <c r="FO5" s="48" t="s">
        <v>225</v>
      </c>
      <c r="FP5" s="16" t="s">
        <v>41</v>
      </c>
      <c r="FQ5" s="16" t="s">
        <v>241</v>
      </c>
      <c r="FR5" s="16" t="s">
        <v>42</v>
      </c>
      <c r="FS5" s="16" t="s">
        <v>261</v>
      </c>
      <c r="FT5" s="16" t="s">
        <v>75</v>
      </c>
      <c r="FU5" s="16" t="s">
        <v>279</v>
      </c>
      <c r="FV5" s="16" t="s">
        <v>76</v>
      </c>
      <c r="FW5" s="16" t="s">
        <v>280</v>
      </c>
      <c r="FX5" s="16" t="s">
        <v>77</v>
      </c>
      <c r="FY5" s="16" t="s">
        <v>281</v>
      </c>
      <c r="FZ5" s="16" t="s">
        <v>78</v>
      </c>
      <c r="GA5" s="16"/>
      <c r="GB5" s="16" t="s">
        <v>282</v>
      </c>
      <c r="GC5" s="16" t="s">
        <v>170</v>
      </c>
      <c r="GD5" s="48" t="s">
        <v>153</v>
      </c>
      <c r="GE5" s="48" t="s">
        <v>225</v>
      </c>
      <c r="GF5" s="16" t="s">
        <v>41</v>
      </c>
      <c r="GG5" s="16" t="s">
        <v>248</v>
      </c>
      <c r="GH5" s="16" t="s">
        <v>42</v>
      </c>
      <c r="GI5" s="16" t="s">
        <v>261</v>
      </c>
      <c r="GJ5" s="16" t="s">
        <v>79</v>
      </c>
      <c r="GK5" s="16" t="s">
        <v>283</v>
      </c>
      <c r="GL5" s="16" t="s">
        <v>80</v>
      </c>
      <c r="GM5" s="16" t="s">
        <v>284</v>
      </c>
      <c r="GN5" s="16" t="s">
        <v>81</v>
      </c>
      <c r="GO5" s="16" t="s">
        <v>285</v>
      </c>
      <c r="GP5" s="16" t="s">
        <v>82</v>
      </c>
      <c r="GQ5" s="16"/>
      <c r="GR5" s="16" t="s">
        <v>286</v>
      </c>
      <c r="GS5" s="16" t="s">
        <v>170</v>
      </c>
      <c r="GT5" s="48" t="s">
        <v>153</v>
      </c>
      <c r="GU5" s="48" t="s">
        <v>225</v>
      </c>
      <c r="GV5" s="16" t="s">
        <v>41</v>
      </c>
      <c r="GW5" s="16" t="s">
        <v>241</v>
      </c>
      <c r="GX5" s="16" t="s">
        <v>155</v>
      </c>
      <c r="GY5" s="16" t="s">
        <v>249</v>
      </c>
      <c r="GZ5" s="16" t="s">
        <v>83</v>
      </c>
      <c r="HA5" s="16" t="s">
        <v>287</v>
      </c>
      <c r="HB5" s="16" t="s">
        <v>84</v>
      </c>
      <c r="HC5" s="16" t="s">
        <v>288</v>
      </c>
      <c r="HD5" s="16" t="s">
        <v>85</v>
      </c>
      <c r="HE5" s="16"/>
      <c r="HF5" s="16" t="s">
        <v>289</v>
      </c>
      <c r="HG5" s="16" t="s">
        <v>170</v>
      </c>
      <c r="HH5" s="48" t="s">
        <v>153</v>
      </c>
      <c r="HI5" s="48" t="s">
        <v>225</v>
      </c>
      <c r="HJ5" s="16" t="s">
        <v>41</v>
      </c>
      <c r="HK5" s="16" t="s">
        <v>241</v>
      </c>
      <c r="HL5" s="16" t="s">
        <v>42</v>
      </c>
      <c r="HM5" s="16" t="s">
        <v>261</v>
      </c>
      <c r="HN5" s="16" t="s">
        <v>34</v>
      </c>
      <c r="HO5" s="16" t="s">
        <v>290</v>
      </c>
      <c r="HP5" s="16" t="s">
        <v>147</v>
      </c>
      <c r="HQ5" s="16" t="s">
        <v>291</v>
      </c>
      <c r="HR5" s="16" t="s">
        <v>86</v>
      </c>
      <c r="HS5" s="16" t="s">
        <v>239</v>
      </c>
      <c r="HT5" s="16" t="s">
        <v>137</v>
      </c>
      <c r="HU5" s="16"/>
      <c r="HV5" s="16" t="s">
        <v>292</v>
      </c>
      <c r="HW5" s="16" t="s">
        <v>170</v>
      </c>
      <c r="HX5" s="48" t="s">
        <v>153</v>
      </c>
      <c r="HY5" s="48" t="s">
        <v>225</v>
      </c>
      <c r="HZ5" s="16" t="s">
        <v>41</v>
      </c>
      <c r="IA5" s="16" t="s">
        <v>241</v>
      </c>
      <c r="IB5" s="16" t="s">
        <v>42</v>
      </c>
      <c r="IC5" s="16" t="s">
        <v>261</v>
      </c>
      <c r="ID5" s="16" t="s">
        <v>87</v>
      </c>
      <c r="IE5" s="16" t="s">
        <v>293</v>
      </c>
      <c r="IF5" s="16" t="s">
        <v>88</v>
      </c>
      <c r="IG5" s="16" t="s">
        <v>294</v>
      </c>
      <c r="IH5" s="16" t="s">
        <v>89</v>
      </c>
      <c r="II5" s="16"/>
      <c r="IJ5" s="16" t="s">
        <v>295</v>
      </c>
      <c r="IK5" s="16" t="s">
        <v>295</v>
      </c>
      <c r="IL5" s="16" t="s">
        <v>170</v>
      </c>
      <c r="IM5" s="48" t="s">
        <v>153</v>
      </c>
      <c r="IN5" s="48" t="s">
        <v>225</v>
      </c>
      <c r="IO5" s="16" t="s">
        <v>41</v>
      </c>
      <c r="IP5" s="16" t="s">
        <v>241</v>
      </c>
      <c r="IQ5" s="16" t="s">
        <v>42</v>
      </c>
      <c r="IR5" s="16" t="s">
        <v>273</v>
      </c>
      <c r="IS5" s="16" t="s">
        <v>90</v>
      </c>
      <c r="IT5" s="16" t="s">
        <v>296</v>
      </c>
      <c r="IU5" s="16" t="s">
        <v>91</v>
      </c>
      <c r="IV5" s="16" t="s">
        <v>297</v>
      </c>
      <c r="IW5" s="16" t="s">
        <v>92</v>
      </c>
      <c r="IX5" s="16"/>
      <c r="IY5" s="16" t="s">
        <v>298</v>
      </c>
      <c r="IZ5" s="16" t="s">
        <v>170</v>
      </c>
      <c r="JA5" s="48" t="s">
        <v>153</v>
      </c>
      <c r="JB5" s="48" t="s">
        <v>225</v>
      </c>
      <c r="JC5" s="16" t="s">
        <v>41</v>
      </c>
      <c r="JD5" s="16" t="s">
        <v>241</v>
      </c>
      <c r="JE5" s="16" t="s">
        <v>42</v>
      </c>
      <c r="JF5" s="16" t="s">
        <v>261</v>
      </c>
      <c r="JG5" s="16" t="s">
        <v>93</v>
      </c>
      <c r="JH5" s="16" t="s">
        <v>299</v>
      </c>
      <c r="JI5" s="16" t="s">
        <v>94</v>
      </c>
      <c r="JJ5" s="16" t="s">
        <v>300</v>
      </c>
      <c r="JK5" s="16" t="s">
        <v>95</v>
      </c>
      <c r="JL5" s="16" t="s">
        <v>301</v>
      </c>
      <c r="JM5" s="16" t="s">
        <v>96</v>
      </c>
      <c r="JN5" s="16" t="s">
        <v>302</v>
      </c>
      <c r="JO5" s="16" t="s">
        <v>79</v>
      </c>
      <c r="JP5" s="16"/>
      <c r="JQ5" s="16" t="s">
        <v>303</v>
      </c>
      <c r="JR5" s="16" t="s">
        <v>170</v>
      </c>
      <c r="JS5" s="48" t="s">
        <v>153</v>
      </c>
      <c r="JT5" s="48" t="s">
        <v>225</v>
      </c>
      <c r="JU5" s="16" t="s">
        <v>41</v>
      </c>
      <c r="JV5" s="16" t="s">
        <v>304</v>
      </c>
      <c r="JW5" s="16" t="s">
        <v>155</v>
      </c>
      <c r="JX5" s="16" t="s">
        <v>249</v>
      </c>
      <c r="JY5" s="16" t="s">
        <v>97</v>
      </c>
      <c r="JZ5" s="16" t="s">
        <v>305</v>
      </c>
      <c r="KA5" s="16" t="s">
        <v>98</v>
      </c>
      <c r="KB5" s="16" t="s">
        <v>306</v>
      </c>
      <c r="KC5" s="16" t="s">
        <v>99</v>
      </c>
      <c r="KD5" s="16" t="s">
        <v>307</v>
      </c>
      <c r="KE5" s="16" t="s">
        <v>100</v>
      </c>
      <c r="KF5" s="16" t="s">
        <v>308</v>
      </c>
      <c r="KG5" s="16" t="s">
        <v>101</v>
      </c>
      <c r="KH5" s="16" t="s">
        <v>309</v>
      </c>
      <c r="KI5" s="16" t="s">
        <v>102</v>
      </c>
      <c r="KJ5" s="16" t="s">
        <v>310</v>
      </c>
      <c r="KK5" s="16" t="s">
        <v>103</v>
      </c>
      <c r="KL5" s="16" t="s">
        <v>311</v>
      </c>
      <c r="KM5" s="16" t="s">
        <v>104</v>
      </c>
      <c r="KN5" s="16" t="s">
        <v>312</v>
      </c>
    </row>
    <row r="6" spans="1:301" ht="15.75" x14ac:dyDescent="0.25">
      <c r="A6" s="11"/>
      <c r="B6" s="32" t="s">
        <v>28</v>
      </c>
      <c r="C6" s="29">
        <f>C8+C12+C104+C154</f>
        <v>35644890893</v>
      </c>
      <c r="D6" s="29">
        <f>D8+D12+D104+D154</f>
        <v>2016767050</v>
      </c>
      <c r="E6" s="29">
        <f>E8+E12+E104+E154</f>
        <v>34188190645</v>
      </c>
      <c r="F6" s="29">
        <f>F8+F12+F104+F154</f>
        <v>178202746</v>
      </c>
      <c r="G6" s="29"/>
      <c r="H6" s="29"/>
      <c r="I6" s="29">
        <v>12836565971</v>
      </c>
      <c r="J6" s="29">
        <f>J8+J12+J104+J154</f>
        <v>12913138475</v>
      </c>
      <c r="K6" s="29">
        <f>J6-I6</f>
        <v>76572504</v>
      </c>
      <c r="L6" s="29">
        <v>4174305991</v>
      </c>
      <c r="M6" s="29">
        <f>M8+M12+M104+M154</f>
        <v>4242915177</v>
      </c>
      <c r="N6" s="29"/>
      <c r="O6" s="29">
        <v>1405036014</v>
      </c>
      <c r="P6" s="29">
        <f>P8+P12+P104+P154</f>
        <v>1339808396</v>
      </c>
      <c r="Q6" s="29"/>
      <c r="R6" s="29"/>
      <c r="S6" s="29">
        <f>S8+S12+S104+S154</f>
        <v>1632600572</v>
      </c>
      <c r="T6" s="29"/>
      <c r="U6" s="29">
        <f t="shared" ref="U6:AT6" si="0">U8+U12+U104+U154</f>
        <v>1591921573</v>
      </c>
      <c r="V6" s="29">
        <f t="shared" si="0"/>
        <v>1585775693</v>
      </c>
      <c r="W6" s="29">
        <f t="shared" si="0"/>
        <v>2207818262</v>
      </c>
      <c r="X6" s="29">
        <f t="shared" si="0"/>
        <v>92584351</v>
      </c>
      <c r="Y6" s="29">
        <f t="shared" si="0"/>
        <v>78545900</v>
      </c>
      <c r="Z6" s="29">
        <f t="shared" si="0"/>
        <v>7258536</v>
      </c>
      <c r="AA6" s="29">
        <f t="shared" si="0"/>
        <v>10207041</v>
      </c>
      <c r="AB6" s="29">
        <f t="shared" si="0"/>
        <v>3991414</v>
      </c>
      <c r="AC6" s="29">
        <f t="shared" si="0"/>
        <v>6126589</v>
      </c>
      <c r="AD6" s="29">
        <f t="shared" si="0"/>
        <v>8722885</v>
      </c>
      <c r="AE6" s="29">
        <f t="shared" si="0"/>
        <v>12218582</v>
      </c>
      <c r="AF6" s="29">
        <f t="shared" si="0"/>
        <v>6085536</v>
      </c>
      <c r="AG6" s="29">
        <f t="shared" si="0"/>
        <v>9417284</v>
      </c>
      <c r="AH6" s="29">
        <f t="shared" si="0"/>
        <v>1597536</v>
      </c>
      <c r="AI6" s="29">
        <f t="shared" si="0"/>
        <v>3859864</v>
      </c>
      <c r="AJ6" s="29">
        <f t="shared" si="0"/>
        <v>1198414</v>
      </c>
      <c r="AK6" s="29">
        <f t="shared" si="0"/>
        <v>2518345</v>
      </c>
      <c r="AL6" s="29">
        <f t="shared" si="0"/>
        <v>5192536</v>
      </c>
      <c r="AM6" s="29">
        <f t="shared" si="0"/>
        <v>8929283</v>
      </c>
      <c r="AN6" s="29">
        <f t="shared" si="0"/>
        <v>7451536</v>
      </c>
      <c r="AO6" s="29">
        <f t="shared" si="0"/>
        <v>9247353</v>
      </c>
      <c r="AP6" s="29">
        <f t="shared" si="0"/>
        <v>369536</v>
      </c>
      <c r="AQ6" s="29">
        <f t="shared" si="0"/>
        <v>2915907</v>
      </c>
      <c r="AR6" s="29">
        <f t="shared" si="0"/>
        <v>85414</v>
      </c>
      <c r="AS6" s="29">
        <f t="shared" si="0"/>
        <v>3949913</v>
      </c>
      <c r="AT6" s="29">
        <f t="shared" si="0"/>
        <v>4871536</v>
      </c>
      <c r="AU6" s="29"/>
      <c r="AV6" s="29">
        <f>AV8+AV12+AV104+AV154</f>
        <v>9418200</v>
      </c>
      <c r="AW6" s="29">
        <f>AW8+AW12+AW104+AW154</f>
        <v>2010714799</v>
      </c>
      <c r="AX6" s="29"/>
      <c r="AY6" s="29">
        <f t="shared" ref="AY6:BL6" si="1">AY8+AY12+AY104+AY154</f>
        <v>1943246620</v>
      </c>
      <c r="AZ6" s="29">
        <f t="shared" si="1"/>
        <v>1823946297</v>
      </c>
      <c r="BA6" s="29">
        <f t="shared" si="1"/>
        <v>1810850993</v>
      </c>
      <c r="BB6" s="29">
        <f t="shared" si="1"/>
        <v>187466106</v>
      </c>
      <c r="BC6" s="29">
        <f t="shared" si="1"/>
        <v>132395627</v>
      </c>
      <c r="BD6" s="29">
        <f t="shared" si="1"/>
        <v>94133686</v>
      </c>
      <c r="BE6" s="29">
        <f t="shared" si="1"/>
        <v>58629093</v>
      </c>
      <c r="BF6" s="29">
        <f t="shared" si="1"/>
        <v>20608523</v>
      </c>
      <c r="BG6" s="29">
        <f t="shared" si="1"/>
        <v>17085174</v>
      </c>
      <c r="BH6" s="29">
        <f t="shared" si="1"/>
        <v>32240807</v>
      </c>
      <c r="BI6" s="29">
        <f t="shared" si="1"/>
        <v>26409719</v>
      </c>
      <c r="BJ6" s="29">
        <f t="shared" si="1"/>
        <v>5516414</v>
      </c>
      <c r="BK6" s="29">
        <f t="shared" si="1"/>
        <v>7091446</v>
      </c>
      <c r="BL6" s="29">
        <f t="shared" si="1"/>
        <v>34269072</v>
      </c>
      <c r="BM6" s="29"/>
      <c r="BN6" s="29">
        <f>BN8+BN12+BN104+BN154</f>
        <v>23180195</v>
      </c>
      <c r="BO6" s="29">
        <f>BO8+BO12+BO104+BO154</f>
        <v>1345049396</v>
      </c>
      <c r="BP6" s="29"/>
      <c r="BQ6" s="29">
        <f t="shared" ref="BQ6:CF6" si="2">BQ8+BQ12+BQ104+BQ154</f>
        <v>1452056684</v>
      </c>
      <c r="BR6" s="29">
        <f t="shared" si="2"/>
        <v>1252276541</v>
      </c>
      <c r="BS6" s="29">
        <f t="shared" si="2"/>
        <v>1308194618</v>
      </c>
      <c r="BT6" s="29">
        <f t="shared" si="2"/>
        <v>93675629</v>
      </c>
      <c r="BU6" s="29">
        <f t="shared" si="2"/>
        <v>143862066</v>
      </c>
      <c r="BV6" s="29">
        <f t="shared" si="2"/>
        <v>9755536</v>
      </c>
      <c r="BW6" s="29">
        <f t="shared" si="2"/>
        <v>15520463</v>
      </c>
      <c r="BX6" s="29">
        <f t="shared" si="2"/>
        <v>17343536</v>
      </c>
      <c r="BY6" s="29">
        <f t="shared" si="2"/>
        <v>21750609</v>
      </c>
      <c r="BZ6" s="29">
        <f t="shared" si="2"/>
        <v>11034536</v>
      </c>
      <c r="CA6" s="29">
        <f t="shared" si="2"/>
        <v>14338706</v>
      </c>
      <c r="CB6" s="29">
        <f t="shared" si="2"/>
        <v>16155536</v>
      </c>
      <c r="CC6" s="29">
        <f t="shared" si="2"/>
        <v>19246804</v>
      </c>
      <c r="CD6" s="29">
        <f t="shared" si="2"/>
        <v>8249414</v>
      </c>
      <c r="CE6" s="29">
        <f t="shared" si="2"/>
        <v>10512383</v>
      </c>
      <c r="CF6" s="29">
        <f t="shared" si="2"/>
        <v>30234297</v>
      </c>
      <c r="CG6" s="29"/>
      <c r="CH6" s="29">
        <f>CH8+CH12+CH104+CH154</f>
        <v>62493101</v>
      </c>
      <c r="CI6" s="29">
        <f>CI8+CI12+CI104+CI154</f>
        <v>1825597851</v>
      </c>
      <c r="CJ6" s="29"/>
      <c r="CK6" s="29">
        <f t="shared" ref="CK6:CX6" si="3">CK8+CK12+CK104+CK154</f>
        <v>1756995613</v>
      </c>
      <c r="CL6" s="29">
        <f t="shared" si="3"/>
        <v>1650783716</v>
      </c>
      <c r="CM6" s="29">
        <f t="shared" si="3"/>
        <v>1622553313</v>
      </c>
      <c r="CN6" s="29">
        <f t="shared" si="3"/>
        <v>175593833</v>
      </c>
      <c r="CO6" s="29">
        <f t="shared" si="3"/>
        <v>134442300</v>
      </c>
      <c r="CP6" s="29">
        <f t="shared" si="3"/>
        <v>4155414</v>
      </c>
      <c r="CQ6" s="29">
        <f t="shared" si="3"/>
        <v>5257549</v>
      </c>
      <c r="CR6" s="29">
        <f t="shared" si="3"/>
        <v>8704414</v>
      </c>
      <c r="CS6" s="29">
        <f t="shared" si="3"/>
        <v>8628313</v>
      </c>
      <c r="CT6" s="29">
        <f t="shared" si="3"/>
        <v>4291536</v>
      </c>
      <c r="CU6" s="29">
        <f t="shared" si="3"/>
        <v>9965941</v>
      </c>
      <c r="CV6" s="29">
        <f t="shared" si="3"/>
        <v>13602072</v>
      </c>
      <c r="CW6" s="29">
        <f t="shared" si="3"/>
        <v>17770257</v>
      </c>
      <c r="CX6" s="29">
        <f t="shared" si="3"/>
        <v>144060699</v>
      </c>
      <c r="CY6" s="29"/>
      <c r="CZ6" s="29">
        <f>CZ8+CZ12+CZ104+CZ154</f>
        <v>92820240</v>
      </c>
      <c r="DA6" s="29">
        <f>DA8+DA12+DA104+DA154</f>
        <v>545216414</v>
      </c>
      <c r="DB6" s="29"/>
      <c r="DC6" s="29">
        <f t="shared" ref="DC6:DL6" si="4">DC8+DC12+DC104+DC154</f>
        <v>613461044</v>
      </c>
      <c r="DD6" s="29">
        <f t="shared" si="4"/>
        <v>472696714</v>
      </c>
      <c r="DE6" s="29">
        <f t="shared" si="4"/>
        <v>519407736</v>
      </c>
      <c r="DF6" s="29">
        <f t="shared" si="4"/>
        <v>72806963</v>
      </c>
      <c r="DG6" s="29">
        <f t="shared" si="4"/>
        <v>94053308</v>
      </c>
      <c r="DH6" s="29">
        <f t="shared" si="4"/>
        <v>53239537</v>
      </c>
      <c r="DI6" s="29">
        <f t="shared" si="4"/>
        <v>70704405</v>
      </c>
      <c r="DJ6" s="29">
        <f t="shared" si="4"/>
        <v>9023914</v>
      </c>
      <c r="DK6" s="29">
        <f t="shared" si="4"/>
        <v>11223773</v>
      </c>
      <c r="DL6" s="29">
        <f t="shared" si="4"/>
        <v>10256249</v>
      </c>
      <c r="DM6" s="29"/>
      <c r="DN6" s="29">
        <f>DN8+DN12+DN104+DN154</f>
        <v>12125130</v>
      </c>
      <c r="DO6" s="29">
        <f>DO8+DO12+DO104+DO154+DO16</f>
        <v>556195651</v>
      </c>
      <c r="DP6" s="29"/>
      <c r="DQ6" s="29">
        <f t="shared" ref="DQ6:ED6" si="5">DQ8+DQ12+DQ104+DQ154</f>
        <v>544933426</v>
      </c>
      <c r="DR6" s="29">
        <f t="shared" si="5"/>
        <v>532973459</v>
      </c>
      <c r="DS6" s="29">
        <f t="shared" si="5"/>
        <v>499937565</v>
      </c>
      <c r="DT6" s="29">
        <f t="shared" si="5"/>
        <v>23673641</v>
      </c>
      <c r="DU6" s="29">
        <f t="shared" si="5"/>
        <v>44995857</v>
      </c>
      <c r="DV6" s="29">
        <f t="shared" si="5"/>
        <v>8990536</v>
      </c>
      <c r="DW6" s="29">
        <f t="shared" si="5"/>
        <v>19705679</v>
      </c>
      <c r="DX6" s="29">
        <f t="shared" si="5"/>
        <v>3734414</v>
      </c>
      <c r="DY6" s="29">
        <f t="shared" si="5"/>
        <v>6590600</v>
      </c>
      <c r="DZ6" s="29">
        <f t="shared" si="5"/>
        <v>2738414</v>
      </c>
      <c r="EA6" s="29">
        <f t="shared" si="5"/>
        <v>4990724</v>
      </c>
      <c r="EB6" s="29">
        <f t="shared" si="5"/>
        <v>3834414</v>
      </c>
      <c r="EC6" s="29">
        <f t="shared" si="5"/>
        <v>5843836</v>
      </c>
      <c r="ED6" s="29">
        <f t="shared" si="5"/>
        <v>3924414</v>
      </c>
      <c r="EE6" s="29"/>
      <c r="EF6" s="29">
        <f>EF8+EF12+EF104+EF154</f>
        <v>7865018</v>
      </c>
      <c r="EG6" s="29">
        <f>EG8+EG12+EG104+EG154</f>
        <v>296167792</v>
      </c>
      <c r="EH6" s="29"/>
      <c r="EI6" s="29">
        <f t="shared" ref="EI6:ER6" si="6">EI8+EI12+EI104+EI154</f>
        <v>292958915</v>
      </c>
      <c r="EJ6" s="29">
        <f t="shared" si="6"/>
        <v>281906364</v>
      </c>
      <c r="EK6" s="29">
        <f t="shared" si="6"/>
        <v>273763573</v>
      </c>
      <c r="EL6" s="29">
        <f t="shared" si="6"/>
        <v>14425614</v>
      </c>
      <c r="EM6" s="29">
        <f t="shared" si="6"/>
        <v>19195340</v>
      </c>
      <c r="EN6" s="29">
        <f t="shared" si="6"/>
        <v>3564414</v>
      </c>
      <c r="EO6" s="29">
        <f t="shared" si="6"/>
        <v>4283667</v>
      </c>
      <c r="EP6" s="29">
        <f t="shared" si="6"/>
        <v>3651414</v>
      </c>
      <c r="EQ6" s="29">
        <f t="shared" si="6"/>
        <v>5888907</v>
      </c>
      <c r="ER6" s="29">
        <f t="shared" si="6"/>
        <v>7045600</v>
      </c>
      <c r="ES6" s="29"/>
      <c r="ET6" s="29">
        <f>ET8+ET12+ET104+ET154</f>
        <v>9022766</v>
      </c>
      <c r="EU6" s="29">
        <f>EU8+EU12+EU104+EU154</f>
        <v>945021168.68000007</v>
      </c>
      <c r="EV6" s="29"/>
      <c r="EW6" s="29">
        <f t="shared" ref="EW6:FJ6" si="7">EW8+EW12+EW104+EW154</f>
        <v>999499703</v>
      </c>
      <c r="EX6" s="29">
        <f t="shared" si="7"/>
        <v>875756524</v>
      </c>
      <c r="EY6" s="29">
        <f t="shared" si="7"/>
        <v>897912854</v>
      </c>
      <c r="EZ6" s="29">
        <f t="shared" si="7"/>
        <v>69839170.680000007</v>
      </c>
      <c r="FA6" s="29">
        <f t="shared" si="7"/>
        <v>101586847</v>
      </c>
      <c r="FB6" s="29">
        <f t="shared" si="7"/>
        <v>6175543</v>
      </c>
      <c r="FC6" s="29">
        <f t="shared" si="7"/>
        <v>7830765</v>
      </c>
      <c r="FD6" s="29">
        <f t="shared" si="7"/>
        <v>9309921</v>
      </c>
      <c r="FE6" s="29">
        <f t="shared" si="7"/>
        <v>11078694</v>
      </c>
      <c r="FF6" s="29">
        <f t="shared" si="7"/>
        <v>8816253.6799999997</v>
      </c>
      <c r="FG6" s="29">
        <f t="shared" si="7"/>
        <v>9807034</v>
      </c>
      <c r="FH6" s="29">
        <f t="shared" si="7"/>
        <v>16375594</v>
      </c>
      <c r="FI6" s="29">
        <f t="shared" si="7"/>
        <v>20411837</v>
      </c>
      <c r="FJ6" s="29">
        <f t="shared" si="7"/>
        <v>28587333</v>
      </c>
      <c r="FK6" s="29"/>
      <c r="FL6" s="29">
        <f>FL8+FL12+FL104+FL154</f>
        <v>52458517</v>
      </c>
      <c r="FM6" s="29">
        <f>FM8+FM12+FM104+FM154</f>
        <v>1017411319</v>
      </c>
      <c r="FN6" s="29"/>
      <c r="FO6" s="29">
        <f t="shared" ref="FO6:FZ6" si="8">FO8+FO12+FO104+FO154</f>
        <v>928186969</v>
      </c>
      <c r="FP6" s="29">
        <f t="shared" si="8"/>
        <v>922247711</v>
      </c>
      <c r="FQ6" s="29">
        <f t="shared" si="8"/>
        <v>868246260</v>
      </c>
      <c r="FR6" s="29">
        <f t="shared" si="8"/>
        <v>35779118</v>
      </c>
      <c r="FS6" s="29">
        <f t="shared" si="8"/>
        <v>59940709</v>
      </c>
      <c r="FT6" s="29">
        <f t="shared" si="8"/>
        <v>9622536</v>
      </c>
      <c r="FU6" s="29">
        <f t="shared" si="8"/>
        <v>17017520</v>
      </c>
      <c r="FV6" s="29">
        <f t="shared" si="8"/>
        <v>5746536</v>
      </c>
      <c r="FW6" s="29">
        <f t="shared" si="8"/>
        <v>9238293</v>
      </c>
      <c r="FX6" s="29">
        <f t="shared" si="8"/>
        <v>7462536</v>
      </c>
      <c r="FY6" s="29">
        <f t="shared" si="8"/>
        <v>12452591</v>
      </c>
      <c r="FZ6" s="29">
        <f t="shared" si="8"/>
        <v>12332000</v>
      </c>
      <c r="GA6" s="29"/>
      <c r="GB6" s="29">
        <f>GB8+GB12+GB104+GB154</f>
        <v>21232305</v>
      </c>
      <c r="GC6" s="29">
        <f>GC8+GC12+GC104+GC154</f>
        <v>497470021</v>
      </c>
      <c r="GD6" s="29"/>
      <c r="GE6" s="29">
        <f t="shared" ref="GE6:GP6" si="9">GE8+GE12+GE104+GE154</f>
        <v>526609905</v>
      </c>
      <c r="GF6" s="29">
        <f t="shared" si="9"/>
        <v>475299671</v>
      </c>
      <c r="GG6" s="29">
        <f t="shared" si="9"/>
        <v>461098387</v>
      </c>
      <c r="GH6" s="29">
        <f t="shared" si="9"/>
        <v>22416632</v>
      </c>
      <c r="GI6" s="29">
        <f t="shared" si="9"/>
        <v>65511518</v>
      </c>
      <c r="GJ6" s="29">
        <f t="shared" si="9"/>
        <v>4406414</v>
      </c>
      <c r="GK6" s="29">
        <f t="shared" si="9"/>
        <v>7255125</v>
      </c>
      <c r="GL6" s="29">
        <f t="shared" si="9"/>
        <v>4181414</v>
      </c>
      <c r="GM6" s="29">
        <f t="shared" si="9"/>
        <v>5991888</v>
      </c>
      <c r="GN6" s="29">
        <f t="shared" si="9"/>
        <v>4765414</v>
      </c>
      <c r="GO6" s="29">
        <f t="shared" si="9"/>
        <v>7912403</v>
      </c>
      <c r="GP6" s="29">
        <f t="shared" si="9"/>
        <v>8817108</v>
      </c>
      <c r="GQ6" s="29"/>
      <c r="GR6" s="29">
        <f>GR8+GR12+GR104+GR154</f>
        <v>44352102</v>
      </c>
      <c r="GS6" s="29">
        <f>GS8+GS12+GS104+GS154</f>
        <v>475470465</v>
      </c>
      <c r="GT6" s="29"/>
      <c r="GU6" s="29">
        <f t="shared" ref="GU6:HD6" si="10">GU8+GU12+GU104+GU154</f>
        <v>426678051</v>
      </c>
      <c r="GV6" s="29">
        <f t="shared" si="10"/>
        <v>431546979</v>
      </c>
      <c r="GW6" s="29">
        <f t="shared" si="10"/>
        <v>402595385</v>
      </c>
      <c r="GX6" s="29">
        <f t="shared" si="10"/>
        <v>44210750</v>
      </c>
      <c r="GY6" s="29">
        <f t="shared" si="10"/>
        <v>24082666</v>
      </c>
      <c r="GZ6" s="29">
        <f t="shared" si="10"/>
        <v>1964414</v>
      </c>
      <c r="HA6" s="29">
        <f t="shared" si="10"/>
        <v>3939362</v>
      </c>
      <c r="HB6" s="29">
        <f t="shared" si="10"/>
        <v>38567536</v>
      </c>
      <c r="HC6" s="29">
        <f t="shared" si="10"/>
        <v>11554350</v>
      </c>
      <c r="HD6" s="29">
        <f t="shared" si="10"/>
        <v>3391536</v>
      </c>
      <c r="HE6" s="29"/>
      <c r="HF6" s="29">
        <f>HF8+HF12+HF104+HF154</f>
        <v>8588954</v>
      </c>
      <c r="HG6" s="29">
        <f>HG8+HG12+HG104+HG154</f>
        <v>614723305.12</v>
      </c>
      <c r="HH6" s="29"/>
      <c r="HI6" s="29">
        <f t="shared" ref="HI6:HT6" si="11">HI8+HI12+HI104+HI154</f>
        <v>620469871</v>
      </c>
      <c r="HJ6" s="29">
        <f t="shared" si="11"/>
        <v>586167639</v>
      </c>
      <c r="HK6" s="29">
        <f t="shared" si="11"/>
        <v>573234623</v>
      </c>
      <c r="HL6" s="29">
        <f t="shared" si="11"/>
        <v>29171176.120000001</v>
      </c>
      <c r="HM6" s="29">
        <f t="shared" si="11"/>
        <v>47235248</v>
      </c>
      <c r="HN6" s="29">
        <f t="shared" si="11"/>
        <v>8932057.1199999992</v>
      </c>
      <c r="HO6" s="29">
        <f t="shared" si="11"/>
        <v>14428127</v>
      </c>
      <c r="HP6" s="29">
        <f t="shared" si="11"/>
        <v>273536</v>
      </c>
      <c r="HQ6" s="29">
        <f t="shared" si="11"/>
        <v>4478088</v>
      </c>
      <c r="HR6" s="29">
        <f t="shared" si="11"/>
        <v>8471537</v>
      </c>
      <c r="HS6" s="29">
        <f t="shared" si="11"/>
        <v>10519165</v>
      </c>
      <c r="HT6" s="29">
        <f t="shared" si="11"/>
        <v>10878536</v>
      </c>
      <c r="HU6" s="29"/>
      <c r="HV6" s="29">
        <f>HV8+HV12+HV104+HV154</f>
        <v>17809868</v>
      </c>
      <c r="HW6" s="29">
        <f>HW8+HW12+HW104+HW154</f>
        <v>752907216</v>
      </c>
      <c r="HX6" s="29"/>
      <c r="HY6" s="29">
        <f t="shared" ref="HY6:IH6" si="12">HY8+HY12+HY104+HY154</f>
        <v>899987172</v>
      </c>
      <c r="HZ6" s="29">
        <f t="shared" si="12"/>
        <v>646155144</v>
      </c>
      <c r="IA6" s="29">
        <f t="shared" si="12"/>
        <v>773905220</v>
      </c>
      <c r="IB6" s="29">
        <f t="shared" si="12"/>
        <v>106957242</v>
      </c>
      <c r="IC6" s="29">
        <f t="shared" si="12"/>
        <v>126081952</v>
      </c>
      <c r="ID6" s="29">
        <f t="shared" si="12"/>
        <v>68912000</v>
      </c>
      <c r="IE6" s="29">
        <f t="shared" si="12"/>
        <v>28827470</v>
      </c>
      <c r="IF6" s="29">
        <f t="shared" si="12"/>
        <v>16302536</v>
      </c>
      <c r="IG6" s="29">
        <f t="shared" si="12"/>
        <v>69480040</v>
      </c>
      <c r="IH6" s="29">
        <f t="shared" si="12"/>
        <v>21537536</v>
      </c>
      <c r="II6" s="29"/>
      <c r="IJ6" s="29"/>
      <c r="IK6" s="29">
        <f>IK8+IK12+IK104+IK154</f>
        <v>27774442</v>
      </c>
      <c r="IL6" s="29">
        <f>IL8+IL12+IL104+IL154</f>
        <v>501227739</v>
      </c>
      <c r="IM6" s="29"/>
      <c r="IN6" s="29">
        <f t="shared" ref="IN6:IW6" si="13">IN8+IN12+IN104+IN154</f>
        <v>504449272</v>
      </c>
      <c r="IO6" s="29">
        <f t="shared" si="13"/>
        <v>471294426</v>
      </c>
      <c r="IP6" s="29">
        <f t="shared" si="13"/>
        <v>466019834</v>
      </c>
      <c r="IQ6" s="29">
        <f t="shared" si="13"/>
        <v>30343653</v>
      </c>
      <c r="IR6" s="29">
        <f t="shared" si="13"/>
        <v>38429438</v>
      </c>
      <c r="IS6" s="29">
        <f t="shared" si="13"/>
        <v>8116482</v>
      </c>
      <c r="IT6" s="29">
        <f t="shared" si="13"/>
        <v>13813118</v>
      </c>
      <c r="IU6" s="29">
        <f t="shared" si="13"/>
        <v>9105536</v>
      </c>
      <c r="IV6" s="29">
        <f t="shared" si="13"/>
        <v>10804553</v>
      </c>
      <c r="IW6" s="29">
        <f t="shared" si="13"/>
        <v>8599536</v>
      </c>
      <c r="IX6" s="29"/>
      <c r="IY6" s="29">
        <f>IY8+IY12+IY104+IY154</f>
        <v>13811767</v>
      </c>
      <c r="IZ6" s="29">
        <f>IZ8+IZ12+IZ104+IZ154</f>
        <v>598042749</v>
      </c>
      <c r="JA6" s="29"/>
      <c r="JB6" s="29">
        <f t="shared" ref="JB6:JO6" si="14">JB8+JB12+JB104+JB154</f>
        <v>602768248</v>
      </c>
      <c r="JC6" s="29">
        <f t="shared" si="14"/>
        <v>565018849</v>
      </c>
      <c r="JD6" s="29">
        <f t="shared" si="14"/>
        <v>537516731</v>
      </c>
      <c r="JE6" s="29">
        <f t="shared" si="14"/>
        <v>33639410</v>
      </c>
      <c r="JF6" s="29">
        <f t="shared" si="14"/>
        <v>48919669</v>
      </c>
      <c r="JG6" s="29">
        <f t="shared" si="14"/>
        <v>9318000</v>
      </c>
      <c r="JH6" s="29">
        <f t="shared" si="14"/>
        <v>13758847</v>
      </c>
      <c r="JI6" s="29">
        <f t="shared" si="14"/>
        <v>8174536</v>
      </c>
      <c r="JJ6" s="29">
        <f t="shared" si="14"/>
        <v>12317342</v>
      </c>
      <c r="JK6" s="29">
        <f t="shared" si="14"/>
        <v>4762414</v>
      </c>
      <c r="JL6" s="29">
        <f t="shared" si="14"/>
        <v>6291572</v>
      </c>
      <c r="JM6" s="29">
        <f t="shared" si="14"/>
        <v>5527536</v>
      </c>
      <c r="JN6" s="29">
        <f t="shared" si="14"/>
        <v>8531901</v>
      </c>
      <c r="JO6" s="29">
        <f t="shared" si="14"/>
        <v>5241414</v>
      </c>
      <c r="JP6" s="29"/>
      <c r="JQ6" s="29">
        <f>JQ8+JQ12+JQ104+JQ154</f>
        <v>8020007</v>
      </c>
      <c r="JR6" s="29">
        <f>JR8+JR12+JR104+JR154</f>
        <v>1598399410.2</v>
      </c>
      <c r="JS6" s="29"/>
      <c r="JT6" s="29">
        <f t="shared" ref="JT6:KL6" si="15">JT8+JT12+JT104+JT154</f>
        <v>1809902785</v>
      </c>
      <c r="JU6" s="29">
        <f t="shared" si="15"/>
        <v>1495786402</v>
      </c>
      <c r="JV6" s="29">
        <f t="shared" si="15"/>
        <v>1729157621</v>
      </c>
      <c r="JW6" s="29">
        <f t="shared" si="15"/>
        <v>104853628.2</v>
      </c>
      <c r="JX6" s="29">
        <f t="shared" si="15"/>
        <v>80745164</v>
      </c>
      <c r="JY6" s="29">
        <f t="shared" si="15"/>
        <v>12572709</v>
      </c>
      <c r="JZ6" s="29">
        <f t="shared" si="15"/>
        <v>8679158</v>
      </c>
      <c r="KA6" s="29">
        <f t="shared" si="15"/>
        <v>21957430</v>
      </c>
      <c r="KB6" s="29">
        <f t="shared" si="15"/>
        <v>17691820</v>
      </c>
      <c r="KC6" s="29">
        <f t="shared" si="15"/>
        <v>11712729</v>
      </c>
      <c r="KD6" s="29">
        <f t="shared" si="15"/>
        <v>11367210</v>
      </c>
      <c r="KE6" s="29">
        <f t="shared" si="15"/>
        <v>3865251</v>
      </c>
      <c r="KF6" s="29">
        <f t="shared" si="15"/>
        <v>2343644</v>
      </c>
      <c r="KG6" s="29">
        <f t="shared" si="15"/>
        <v>10632193</v>
      </c>
      <c r="KH6" s="29">
        <f t="shared" si="15"/>
        <v>5612919</v>
      </c>
      <c r="KI6" s="29">
        <f t="shared" si="15"/>
        <v>26954778</v>
      </c>
      <c r="KJ6" s="29">
        <f t="shared" si="15"/>
        <v>15911431</v>
      </c>
      <c r="KK6" s="29">
        <f t="shared" si="15"/>
        <v>5366850</v>
      </c>
      <c r="KL6" s="29">
        <f t="shared" si="15"/>
        <v>11487146</v>
      </c>
      <c r="KM6" s="29">
        <v>9534818.1999999993</v>
      </c>
      <c r="KN6" s="29">
        <f>KN8+KN12+KN104+KN154</f>
        <v>7651836</v>
      </c>
    </row>
    <row r="7" spans="1:301" ht="15.75" x14ac:dyDescent="0.25">
      <c r="A7" s="12"/>
      <c r="B7" s="33"/>
      <c r="C7" s="15"/>
      <c r="D7" s="15"/>
      <c r="E7" s="15"/>
      <c r="F7" s="15"/>
      <c r="G7" s="15"/>
      <c r="H7" s="15"/>
      <c r="I7" s="15"/>
      <c r="J7" s="15"/>
      <c r="K7" s="80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  <c r="IJ7" s="15"/>
      <c r="IK7" s="15"/>
      <c r="IL7" s="15"/>
      <c r="IM7" s="15"/>
      <c r="IN7" s="15"/>
      <c r="IO7" s="15"/>
      <c r="IP7" s="15"/>
      <c r="IQ7" s="15"/>
      <c r="IR7" s="15"/>
      <c r="IS7" s="15"/>
      <c r="IT7" s="15"/>
      <c r="IU7" s="15"/>
      <c r="IV7" s="15"/>
      <c r="IW7" s="15"/>
      <c r="IX7" s="15"/>
      <c r="IY7" s="15"/>
      <c r="IZ7" s="15"/>
      <c r="JA7" s="15"/>
      <c r="JB7" s="15"/>
      <c r="JC7" s="15"/>
      <c r="JD7" s="15"/>
      <c r="JE7" s="15"/>
      <c r="JF7" s="15"/>
      <c r="JG7" s="15"/>
      <c r="JH7" s="15"/>
      <c r="JI7" s="15"/>
      <c r="JJ7" s="15"/>
      <c r="JK7" s="15"/>
      <c r="JL7" s="15"/>
      <c r="JM7" s="15"/>
      <c r="JN7" s="15"/>
      <c r="JO7" s="15"/>
      <c r="JP7" s="15"/>
      <c r="JQ7" s="15"/>
      <c r="JR7" s="15"/>
      <c r="JS7" s="15"/>
      <c r="JT7" s="15"/>
      <c r="JU7" s="15"/>
      <c r="JV7" s="15"/>
      <c r="JW7" s="15"/>
      <c r="JX7" s="15"/>
      <c r="JY7" s="15"/>
      <c r="JZ7" s="15"/>
      <c r="KA7" s="15"/>
      <c r="KB7" s="15"/>
      <c r="KC7" s="15"/>
      <c r="KD7" s="15"/>
      <c r="KE7" s="15"/>
      <c r="KF7" s="15"/>
      <c r="KG7" s="15"/>
      <c r="KH7" s="15"/>
      <c r="KI7" s="15"/>
      <c r="KJ7" s="15"/>
      <c r="KK7" s="15"/>
      <c r="KL7" s="15"/>
      <c r="KM7" s="15"/>
      <c r="KN7" s="15"/>
    </row>
    <row r="8" spans="1:301" ht="15.75" customHeight="1" x14ac:dyDescent="0.25">
      <c r="A8" s="5"/>
      <c r="B8" s="34" t="s">
        <v>21</v>
      </c>
      <c r="C8" s="8">
        <f>SUM(C9:C10)</f>
        <v>3699755000</v>
      </c>
      <c r="D8" s="8"/>
      <c r="E8" s="8">
        <f>SUM(E9:E10)</f>
        <v>3701956000</v>
      </c>
      <c r="F8" s="8"/>
      <c r="G8" s="8"/>
      <c r="H8" s="8"/>
      <c r="I8" s="8"/>
      <c r="J8" s="8"/>
      <c r="K8" s="81">
        <f t="shared" ref="K8:K70" si="16">J8-I8</f>
        <v>0</v>
      </c>
      <c r="L8" s="8">
        <v>148766000</v>
      </c>
      <c r="M8" s="8">
        <v>163779000</v>
      </c>
      <c r="N8" s="8"/>
      <c r="O8" s="8">
        <v>134472000</v>
      </c>
      <c r="P8" s="8">
        <v>134375000</v>
      </c>
      <c r="Q8" s="8"/>
      <c r="R8" s="8"/>
      <c r="S8" s="8">
        <f>SUM(S9:S10)</f>
        <v>223828000</v>
      </c>
      <c r="T8" s="8"/>
      <c r="U8" s="8">
        <f>SUM(U9:U10)</f>
        <v>207689000</v>
      </c>
      <c r="V8" s="8">
        <v>179309000</v>
      </c>
      <c r="W8" s="8">
        <v>156609000</v>
      </c>
      <c r="X8" s="8">
        <f>SUM(X9:X10)</f>
        <v>88596000</v>
      </c>
      <c r="Y8" s="8">
        <v>51080000</v>
      </c>
      <c r="Z8" s="8">
        <v>7045000</v>
      </c>
      <c r="AA8" s="8">
        <v>8092000</v>
      </c>
      <c r="AB8" s="8">
        <v>3906000</v>
      </c>
      <c r="AC8" s="8">
        <v>4766000</v>
      </c>
      <c r="AD8" s="8">
        <v>8308000</v>
      </c>
      <c r="AE8" s="8">
        <v>9175000</v>
      </c>
      <c r="AF8" s="8">
        <v>5872000</v>
      </c>
      <c r="AG8" s="8">
        <v>7138000</v>
      </c>
      <c r="AH8" s="8">
        <v>1384000</v>
      </c>
      <c r="AI8" s="8">
        <v>1373000</v>
      </c>
      <c r="AJ8" s="8">
        <v>1043000</v>
      </c>
      <c r="AK8" s="8">
        <v>1141000</v>
      </c>
      <c r="AL8" s="8">
        <v>4979000</v>
      </c>
      <c r="AM8" s="8">
        <v>5803000</v>
      </c>
      <c r="AN8" s="8">
        <v>7168000</v>
      </c>
      <c r="AO8" s="8">
        <v>6348000</v>
      </c>
      <c r="AP8" s="8">
        <v>156000</v>
      </c>
      <c r="AQ8" s="8">
        <v>241000</v>
      </c>
      <c r="AR8" s="8"/>
      <c r="AS8" s="8"/>
      <c r="AT8" s="8">
        <v>4658000</v>
      </c>
      <c r="AU8" s="8"/>
      <c r="AV8" s="8">
        <v>7003000</v>
      </c>
      <c r="AW8" s="8">
        <f>SUM(AW9:AW10)</f>
        <v>462557000</v>
      </c>
      <c r="AX8" s="8"/>
      <c r="AY8" s="8">
        <f>SUM(AY9:AY10)</f>
        <v>450847000</v>
      </c>
      <c r="AZ8" s="8">
        <v>339180000</v>
      </c>
      <c r="BA8" s="8">
        <f>SUM(BA9:BA10)</f>
        <v>358899000</v>
      </c>
      <c r="BB8" s="8">
        <v>123377000</v>
      </c>
      <c r="BC8" s="8">
        <v>91948000</v>
      </c>
      <c r="BD8" s="8">
        <v>35236000</v>
      </c>
      <c r="BE8" s="8">
        <v>42132000</v>
      </c>
      <c r="BF8" s="8">
        <v>19465000</v>
      </c>
      <c r="BG8" s="8">
        <v>10881000</v>
      </c>
      <c r="BH8" s="8">
        <v>31478000</v>
      </c>
      <c r="BI8" s="8">
        <v>18778000</v>
      </c>
      <c r="BJ8" s="8">
        <v>5356000</v>
      </c>
      <c r="BK8" s="8">
        <v>4932000</v>
      </c>
      <c r="BL8" s="8">
        <v>31842000</v>
      </c>
      <c r="BM8" s="8"/>
      <c r="BN8" s="8">
        <v>15225000</v>
      </c>
      <c r="BO8" s="8">
        <f>SUM(BO9:BO10)</f>
        <v>315530000</v>
      </c>
      <c r="BP8" s="8"/>
      <c r="BQ8" s="8">
        <f>BQ9+BQ10</f>
        <v>345467000</v>
      </c>
      <c r="BR8" s="8">
        <v>258321000</v>
      </c>
      <c r="BS8" s="8">
        <v>268651000</v>
      </c>
      <c r="BT8" s="8">
        <v>57209000</v>
      </c>
      <c r="BU8" s="8">
        <v>76816000</v>
      </c>
      <c r="BV8" s="8">
        <v>8562000</v>
      </c>
      <c r="BW8" s="8">
        <v>7349000</v>
      </c>
      <c r="BX8" s="8">
        <v>16150000</v>
      </c>
      <c r="BY8" s="8">
        <v>17189000</v>
      </c>
      <c r="BZ8" s="8">
        <v>9841000</v>
      </c>
      <c r="CA8" s="8">
        <v>10712000</v>
      </c>
      <c r="CB8" s="8">
        <v>14962000</v>
      </c>
      <c r="CC8" s="8">
        <v>15158000</v>
      </c>
      <c r="CD8" s="8">
        <v>7184000</v>
      </c>
      <c r="CE8" s="8">
        <v>6605000</v>
      </c>
      <c r="CF8" s="8">
        <v>510000</v>
      </c>
      <c r="CG8" s="8"/>
      <c r="CH8" s="8">
        <v>19803000</v>
      </c>
      <c r="CI8" s="8">
        <f>SUM(CI9:CI10)</f>
        <v>494873000</v>
      </c>
      <c r="CJ8" s="8"/>
      <c r="CK8" s="8">
        <f>SUM(CK9:CK10)</f>
        <v>471386000</v>
      </c>
      <c r="CL8" s="8">
        <v>438952000</v>
      </c>
      <c r="CM8" s="8">
        <v>409001000</v>
      </c>
      <c r="CN8" s="8">
        <v>55921000</v>
      </c>
      <c r="CO8" s="8">
        <v>62385000</v>
      </c>
      <c r="CP8" s="8">
        <v>4070000</v>
      </c>
      <c r="CQ8" s="8">
        <v>3957000</v>
      </c>
      <c r="CR8" s="8">
        <v>8519000</v>
      </c>
      <c r="CS8" s="8">
        <v>7711000</v>
      </c>
      <c r="CT8" s="8">
        <v>4078000</v>
      </c>
      <c r="CU8" s="8">
        <v>5696000</v>
      </c>
      <c r="CV8" s="8">
        <v>12035000</v>
      </c>
      <c r="CW8" s="8">
        <v>14142000</v>
      </c>
      <c r="CX8" s="8">
        <v>27219000</v>
      </c>
      <c r="CY8" s="8"/>
      <c r="CZ8" s="8">
        <v>30879000</v>
      </c>
      <c r="DA8" s="8">
        <f>SUM(DA9:DA10)</f>
        <v>121633000</v>
      </c>
      <c r="DB8" s="8"/>
      <c r="DC8" s="8">
        <f>SUM(DC9:DC10)</f>
        <v>128180000</v>
      </c>
      <c r="DD8" s="8">
        <v>81849000</v>
      </c>
      <c r="DE8" s="8">
        <v>84661000</v>
      </c>
      <c r="DF8" s="8">
        <v>39784000</v>
      </c>
      <c r="DG8" s="8">
        <v>43519000</v>
      </c>
      <c r="DH8" s="8">
        <v>21756000</v>
      </c>
      <c r="DI8" s="8">
        <v>24409000</v>
      </c>
      <c r="DJ8" s="8">
        <v>8541000</v>
      </c>
      <c r="DK8" s="8">
        <v>8721000</v>
      </c>
      <c r="DL8" s="8">
        <v>9487000</v>
      </c>
      <c r="DM8" s="8"/>
      <c r="DN8" s="8">
        <v>10389000</v>
      </c>
      <c r="DO8" s="8">
        <f>SUM(DO9:DO10)</f>
        <v>149451000</v>
      </c>
      <c r="DP8" s="8"/>
      <c r="DQ8" s="8">
        <f>SUM(DQ9:DQ10)</f>
        <v>147947000</v>
      </c>
      <c r="DR8" s="8">
        <v>126784000</v>
      </c>
      <c r="DS8" s="8">
        <v>118554000</v>
      </c>
      <c r="DT8" s="8">
        <v>22667000</v>
      </c>
      <c r="DU8" s="8">
        <v>29393000</v>
      </c>
      <c r="DV8" s="8">
        <v>8777000</v>
      </c>
      <c r="DW8" s="8">
        <v>12564000</v>
      </c>
      <c r="DX8" s="8">
        <v>3649000</v>
      </c>
      <c r="DY8" s="8">
        <v>4329000</v>
      </c>
      <c r="DZ8" s="8">
        <v>2653000</v>
      </c>
      <c r="EA8" s="8">
        <v>3400000</v>
      </c>
      <c r="EB8" s="8">
        <v>3749000</v>
      </c>
      <c r="EC8" s="8">
        <v>4246000</v>
      </c>
      <c r="ED8" s="8">
        <v>3839000</v>
      </c>
      <c r="EE8" s="8"/>
      <c r="EF8" s="8">
        <v>4854000</v>
      </c>
      <c r="EG8" s="8">
        <f>SUM(EG9:EG10)</f>
        <v>89832000</v>
      </c>
      <c r="EH8" s="8"/>
      <c r="EI8" s="8">
        <f>SUM(EI9:EI10)</f>
        <v>83859000</v>
      </c>
      <c r="EJ8" s="8">
        <v>76972000</v>
      </c>
      <c r="EK8" s="8">
        <v>71619000</v>
      </c>
      <c r="EL8" s="8">
        <v>12860000</v>
      </c>
      <c r="EM8" s="8">
        <v>12240000</v>
      </c>
      <c r="EN8" s="8">
        <v>3279000</v>
      </c>
      <c r="EO8" s="8">
        <v>3292000</v>
      </c>
      <c r="EP8" s="8">
        <v>3566000</v>
      </c>
      <c r="EQ8" s="8">
        <v>3513000</v>
      </c>
      <c r="ER8" s="8">
        <v>6015000</v>
      </c>
      <c r="ES8" s="8"/>
      <c r="ET8" s="8">
        <v>5435000</v>
      </c>
      <c r="EU8" s="8">
        <f>SUM(EU9:EU10)</f>
        <v>225908000</v>
      </c>
      <c r="EV8" s="8"/>
      <c r="EW8" s="8">
        <f>SUM(EW9:EW10)</f>
        <v>218166000</v>
      </c>
      <c r="EX8" s="8">
        <v>166879000</v>
      </c>
      <c r="EY8" s="8">
        <v>171865000</v>
      </c>
      <c r="EZ8" s="8">
        <v>59029000</v>
      </c>
      <c r="FA8" s="8">
        <v>46301000</v>
      </c>
      <c r="FB8" s="8">
        <v>5514000</v>
      </c>
      <c r="FC8" s="8">
        <v>3906000</v>
      </c>
      <c r="FD8" s="8">
        <v>8711000</v>
      </c>
      <c r="FE8" s="8">
        <v>8311000</v>
      </c>
      <c r="FF8" s="8">
        <v>7674000</v>
      </c>
      <c r="FG8" s="8">
        <v>7242000</v>
      </c>
      <c r="FH8" s="8">
        <v>14956000</v>
      </c>
      <c r="FI8" s="8">
        <v>15124000</v>
      </c>
      <c r="FJ8" s="8">
        <v>22174000</v>
      </c>
      <c r="FK8" s="8"/>
      <c r="FL8" s="8">
        <v>11718000</v>
      </c>
      <c r="FM8" s="8">
        <f>SUM(FM9:FM10)</f>
        <v>226835000</v>
      </c>
      <c r="FN8" s="8"/>
      <c r="FO8" s="8">
        <f>SUM(FO9:FO10)</f>
        <v>223342000</v>
      </c>
      <c r="FP8" s="8">
        <v>192312000</v>
      </c>
      <c r="FQ8" s="8">
        <v>184973000</v>
      </c>
      <c r="FR8" s="8">
        <v>34523000</v>
      </c>
      <c r="FS8" s="8">
        <v>38369000</v>
      </c>
      <c r="FT8" s="8">
        <v>9409000</v>
      </c>
      <c r="FU8" s="8">
        <v>11392000</v>
      </c>
      <c r="FV8" s="8">
        <v>5533000</v>
      </c>
      <c r="FW8" s="8">
        <v>6065000</v>
      </c>
      <c r="FX8" s="8">
        <v>7249000</v>
      </c>
      <c r="FY8" s="8">
        <v>8429000</v>
      </c>
      <c r="FZ8" s="8">
        <v>12332000</v>
      </c>
      <c r="GA8" s="8"/>
      <c r="GB8" s="8">
        <v>12483000</v>
      </c>
      <c r="GC8" s="8">
        <f>SUM(GC9:GC10)</f>
        <v>161900000</v>
      </c>
      <c r="GD8" s="8"/>
      <c r="GE8" s="8">
        <f>SUM(GE9:GE10)</f>
        <v>155223000</v>
      </c>
      <c r="GF8" s="8">
        <v>140058000</v>
      </c>
      <c r="GG8" s="8">
        <v>132676000</v>
      </c>
      <c r="GH8" s="8">
        <v>21842000</v>
      </c>
      <c r="GI8" s="8">
        <v>22547000</v>
      </c>
      <c r="GJ8" s="8">
        <v>4321000</v>
      </c>
      <c r="GK8" s="8">
        <v>4500000</v>
      </c>
      <c r="GL8" s="8">
        <v>4096000</v>
      </c>
      <c r="GM8" s="8">
        <v>4069000</v>
      </c>
      <c r="GN8" s="8">
        <v>4680000</v>
      </c>
      <c r="GO8" s="8">
        <v>5017000</v>
      </c>
      <c r="GP8" s="8">
        <v>8745000</v>
      </c>
      <c r="GQ8" s="8"/>
      <c r="GR8" s="8">
        <v>8961000</v>
      </c>
      <c r="GS8" s="8">
        <f>SUM(GS9:GS10)</f>
        <v>121881000</v>
      </c>
      <c r="GT8" s="8"/>
      <c r="GU8" s="8">
        <f>SUM(GU9:GU10)</f>
        <v>116542000</v>
      </c>
      <c r="GV8" s="8">
        <v>108895000</v>
      </c>
      <c r="GW8" s="8">
        <v>102760000</v>
      </c>
      <c r="GX8" s="8">
        <v>12986000</v>
      </c>
      <c r="GY8" s="8">
        <v>13782000</v>
      </c>
      <c r="GZ8" s="8">
        <v>1879000</v>
      </c>
      <c r="HA8" s="8">
        <v>2104000</v>
      </c>
      <c r="HB8" s="8">
        <v>8304000</v>
      </c>
      <c r="HC8" s="8">
        <v>7950000</v>
      </c>
      <c r="HD8" s="8">
        <v>2803000</v>
      </c>
      <c r="HE8" s="8"/>
      <c r="HF8" s="8">
        <v>3728000</v>
      </c>
      <c r="HG8" s="8">
        <f>SUM(HG9:HG10)</f>
        <v>151473000</v>
      </c>
      <c r="HH8" s="8"/>
      <c r="HI8" s="8">
        <f>SUM(HI9:HI10)</f>
        <v>148333000</v>
      </c>
      <c r="HJ8" s="8">
        <v>125071000</v>
      </c>
      <c r="HK8" s="8">
        <v>116720000</v>
      </c>
      <c r="HL8" s="8">
        <v>26402000</v>
      </c>
      <c r="HM8" s="8">
        <v>31613000</v>
      </c>
      <c r="HN8" s="8">
        <v>8539000</v>
      </c>
      <c r="HO8" s="8">
        <v>10246000</v>
      </c>
      <c r="HP8" s="8"/>
      <c r="HQ8" s="8"/>
      <c r="HR8" s="8">
        <v>7973000</v>
      </c>
      <c r="HS8" s="8">
        <v>8926000</v>
      </c>
      <c r="HT8" s="8">
        <v>9890000</v>
      </c>
      <c r="HU8" s="8"/>
      <c r="HV8" s="8">
        <v>12441000</v>
      </c>
      <c r="HW8" s="8">
        <f>SUM(HW9:HW10)</f>
        <v>179539000</v>
      </c>
      <c r="HX8" s="8"/>
      <c r="HY8" s="8">
        <f>SUM(HY9:HY10)</f>
        <v>194538000</v>
      </c>
      <c r="HZ8" s="8">
        <v>122343000</v>
      </c>
      <c r="IA8" s="8">
        <v>134359000</v>
      </c>
      <c r="IB8" s="8">
        <v>57196000</v>
      </c>
      <c r="IC8" s="8">
        <v>60179000</v>
      </c>
      <c r="ID8" s="8">
        <v>20432000</v>
      </c>
      <c r="IE8" s="8">
        <v>21384000</v>
      </c>
      <c r="IF8" s="8">
        <v>15839000</v>
      </c>
      <c r="IG8" s="8">
        <v>16040000</v>
      </c>
      <c r="IH8" s="8">
        <v>20925000</v>
      </c>
      <c r="II8" s="8"/>
      <c r="IJ8" s="8"/>
      <c r="IK8" s="8">
        <v>22755000</v>
      </c>
      <c r="IL8" s="8">
        <f>SUM(IL9:IL10)</f>
        <v>166291000</v>
      </c>
      <c r="IM8" s="8"/>
      <c r="IN8" s="8">
        <f>SUM(IN9:IN10)</f>
        <v>162050000</v>
      </c>
      <c r="IO8" s="8">
        <v>142343000</v>
      </c>
      <c r="IP8" s="8">
        <v>136184000</v>
      </c>
      <c r="IQ8" s="8">
        <v>23948000</v>
      </c>
      <c r="IR8" s="8">
        <v>25866000</v>
      </c>
      <c r="IS8" s="8">
        <f>+IS12+IS104+IS154</f>
        <v>4058241</v>
      </c>
      <c r="IT8" s="8">
        <v>7929000</v>
      </c>
      <c r="IU8" s="8">
        <v>7392000</v>
      </c>
      <c r="IV8" s="8">
        <v>8443000</v>
      </c>
      <c r="IW8" s="8">
        <v>8386000</v>
      </c>
      <c r="IX8" s="8"/>
      <c r="IY8" s="8">
        <v>9494000</v>
      </c>
      <c r="IZ8" s="8">
        <f>SUM(IZ9:IZ10)</f>
        <v>191031000</v>
      </c>
      <c r="JA8" s="8"/>
      <c r="JB8" s="8">
        <f>SUM(JB9:JB10)</f>
        <v>187619000</v>
      </c>
      <c r="JC8" s="8">
        <v>158605000</v>
      </c>
      <c r="JD8" s="8">
        <v>136184000</v>
      </c>
      <c r="JE8" s="8">
        <v>32426000</v>
      </c>
      <c r="JF8" s="8">
        <v>34857000</v>
      </c>
      <c r="JG8" s="8">
        <v>9318000</v>
      </c>
      <c r="JH8" s="8">
        <v>8915000</v>
      </c>
      <c r="JI8" s="8">
        <v>7961000</v>
      </c>
      <c r="JJ8" s="8">
        <v>8373000</v>
      </c>
      <c r="JK8" s="8">
        <v>4677000</v>
      </c>
      <c r="JL8" s="8">
        <v>5046000</v>
      </c>
      <c r="JM8" s="8">
        <v>5314000</v>
      </c>
      <c r="JN8" s="8">
        <v>6308000</v>
      </c>
      <c r="JO8" s="8">
        <v>5156000</v>
      </c>
      <c r="JP8" s="8"/>
      <c r="JQ8" s="8">
        <v>6215000</v>
      </c>
      <c r="JR8" s="8">
        <f>SUM(JR9:JR10)</f>
        <v>133955000</v>
      </c>
      <c r="JS8" s="8"/>
      <c r="JT8" s="8">
        <f>SUM(JT9:JT10)</f>
        <v>162614000</v>
      </c>
      <c r="JU8" s="8">
        <v>53108000</v>
      </c>
      <c r="JV8" s="8">
        <v>137955000</v>
      </c>
      <c r="JW8" s="8">
        <v>80847000</v>
      </c>
      <c r="JX8" s="8">
        <v>24659000</v>
      </c>
      <c r="JY8" s="8">
        <v>10781000</v>
      </c>
      <c r="JZ8" s="8">
        <v>6338000</v>
      </c>
      <c r="KA8" s="8">
        <v>20003000</v>
      </c>
      <c r="KB8" s="8">
        <v>12742000</v>
      </c>
      <c r="KC8" s="8">
        <v>7478000</v>
      </c>
      <c r="KD8" s="8"/>
      <c r="KE8" s="8">
        <v>2718000</v>
      </c>
      <c r="KF8" s="8"/>
      <c r="KG8" s="8">
        <v>7592000</v>
      </c>
      <c r="KH8" s="8"/>
      <c r="KI8" s="8">
        <v>23577000</v>
      </c>
      <c r="KJ8" s="8">
        <v>5579000</v>
      </c>
      <c r="KK8" s="8">
        <v>2166000</v>
      </c>
      <c r="KL8" s="8"/>
      <c r="KM8" s="8">
        <v>6532000</v>
      </c>
      <c r="KN8" s="8"/>
    </row>
    <row r="9" spans="1:301" ht="31.5" x14ac:dyDescent="0.25">
      <c r="A9" s="2"/>
      <c r="B9" s="35" t="s">
        <v>18</v>
      </c>
      <c r="C9" s="7">
        <v>2994219000</v>
      </c>
      <c r="D9" s="7"/>
      <c r="E9" s="7">
        <v>3036402000</v>
      </c>
      <c r="F9" s="7"/>
      <c r="G9" s="7"/>
      <c r="H9" s="7"/>
      <c r="I9" s="7"/>
      <c r="J9" s="7"/>
      <c r="K9" s="80">
        <f t="shared" si="16"/>
        <v>0</v>
      </c>
      <c r="L9" s="7">
        <v>148766000</v>
      </c>
      <c r="M9" s="7">
        <v>163779000</v>
      </c>
      <c r="N9" s="7"/>
      <c r="O9" s="7">
        <v>134472000</v>
      </c>
      <c r="P9" s="7">
        <v>134375000</v>
      </c>
      <c r="Q9" s="7"/>
      <c r="R9" s="7"/>
      <c r="S9" s="7">
        <v>179309000</v>
      </c>
      <c r="T9" s="7"/>
      <c r="U9" s="7">
        <v>156609000</v>
      </c>
      <c r="V9" s="7">
        <v>179309000</v>
      </c>
      <c r="W9" s="7">
        <v>156609000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>
        <v>339180000</v>
      </c>
      <c r="AX9" s="7"/>
      <c r="AY9" s="7">
        <v>358899000</v>
      </c>
      <c r="AZ9" s="7">
        <v>339180000</v>
      </c>
      <c r="BA9" s="7">
        <v>358899000</v>
      </c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>
        <v>258321000</v>
      </c>
      <c r="BP9" s="7"/>
      <c r="BQ9" s="7">
        <v>268651000</v>
      </c>
      <c r="BR9" s="7">
        <v>258321000</v>
      </c>
      <c r="BS9" s="7">
        <v>268651000</v>
      </c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>
        <v>438952000</v>
      </c>
      <c r="CJ9" s="7"/>
      <c r="CK9" s="7">
        <v>409001000</v>
      </c>
      <c r="CL9" s="7">
        <v>438952000</v>
      </c>
      <c r="CM9" s="7">
        <v>409001000</v>
      </c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>
        <v>81849000</v>
      </c>
      <c r="DB9" s="7"/>
      <c r="DC9" s="7">
        <v>84661000</v>
      </c>
      <c r="DD9" s="7">
        <v>81849000</v>
      </c>
      <c r="DE9" s="7">
        <v>84661000</v>
      </c>
      <c r="DF9" s="7"/>
      <c r="DG9" s="7"/>
      <c r="DH9" s="7"/>
      <c r="DI9" s="7"/>
      <c r="DJ9" s="7"/>
      <c r="DK9" s="7"/>
      <c r="DL9" s="7"/>
      <c r="DM9" s="7"/>
      <c r="DN9" s="7"/>
      <c r="DO9" s="7">
        <v>126784000</v>
      </c>
      <c r="DP9" s="7"/>
      <c r="DQ9" s="7">
        <v>118554000</v>
      </c>
      <c r="DR9" s="7">
        <v>126784000</v>
      </c>
      <c r="DS9" s="7">
        <v>118554000</v>
      </c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>
        <v>76972000</v>
      </c>
      <c r="EH9" s="7"/>
      <c r="EI9" s="7">
        <v>71619000</v>
      </c>
      <c r="EJ9" s="7">
        <v>76972000</v>
      </c>
      <c r="EK9" s="7">
        <v>71619000</v>
      </c>
      <c r="EL9" s="7"/>
      <c r="EM9" s="7"/>
      <c r="EN9" s="7"/>
      <c r="EO9" s="7"/>
      <c r="EP9" s="7"/>
      <c r="EQ9" s="7"/>
      <c r="ER9" s="7"/>
      <c r="ES9" s="7"/>
      <c r="ET9" s="7"/>
      <c r="EU9" s="7">
        <v>166879000</v>
      </c>
      <c r="EV9" s="7"/>
      <c r="EW9" s="7">
        <v>171865000</v>
      </c>
      <c r="EX9" s="7">
        <v>166879000</v>
      </c>
      <c r="EY9" s="7">
        <v>171865000</v>
      </c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>
        <v>192312000</v>
      </c>
      <c r="FN9" s="7"/>
      <c r="FO9" s="7">
        <v>184973000</v>
      </c>
      <c r="FP9" s="7">
        <v>192312000</v>
      </c>
      <c r="FQ9" s="7">
        <v>184973000</v>
      </c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>
        <v>140058000</v>
      </c>
      <c r="GD9" s="7"/>
      <c r="GE9" s="7">
        <v>132676000</v>
      </c>
      <c r="GF9" s="7">
        <v>140058000</v>
      </c>
      <c r="GG9" s="7">
        <v>132676000</v>
      </c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>
        <v>108895000</v>
      </c>
      <c r="GT9" s="7"/>
      <c r="GU9" s="7">
        <v>102760000</v>
      </c>
      <c r="GV9" s="7">
        <v>108895000</v>
      </c>
      <c r="GW9" s="7">
        <v>102760000</v>
      </c>
      <c r="GX9" s="7"/>
      <c r="GY9" s="7"/>
      <c r="GZ9" s="7"/>
      <c r="HA9" s="7"/>
      <c r="HB9" s="7"/>
      <c r="HC9" s="7"/>
      <c r="HD9" s="7"/>
      <c r="HE9" s="7"/>
      <c r="HF9" s="7"/>
      <c r="HG9" s="7">
        <v>125071000</v>
      </c>
      <c r="HH9" s="7"/>
      <c r="HI9" s="7">
        <v>116720000</v>
      </c>
      <c r="HJ9" s="7">
        <v>125071000</v>
      </c>
      <c r="HK9" s="7">
        <v>116720000</v>
      </c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>
        <v>122343000</v>
      </c>
      <c r="HX9" s="7"/>
      <c r="HY9" s="7">
        <v>134359000</v>
      </c>
      <c r="HZ9" s="7">
        <v>122343000</v>
      </c>
      <c r="IA9" s="7">
        <v>134359000</v>
      </c>
      <c r="IB9" s="7"/>
      <c r="IC9" s="7"/>
      <c r="ID9" s="7"/>
      <c r="IE9" s="7"/>
      <c r="IF9" s="7"/>
      <c r="IG9" s="7"/>
      <c r="IH9" s="7"/>
      <c r="II9" s="7"/>
      <c r="IJ9" s="7"/>
      <c r="IK9" s="7"/>
      <c r="IL9" s="7">
        <v>142343000</v>
      </c>
      <c r="IM9" s="7"/>
      <c r="IN9" s="7">
        <v>136184000</v>
      </c>
      <c r="IO9" s="7">
        <v>142343000</v>
      </c>
      <c r="IP9" s="7">
        <v>136184000</v>
      </c>
      <c r="IQ9" s="7"/>
      <c r="IR9" s="7"/>
      <c r="IS9" s="7"/>
      <c r="IT9" s="7"/>
      <c r="IU9" s="7"/>
      <c r="IV9" s="7"/>
      <c r="IW9" s="7"/>
      <c r="IX9" s="7"/>
      <c r="IY9" s="7"/>
      <c r="IZ9" s="7">
        <v>158605000</v>
      </c>
      <c r="JA9" s="7"/>
      <c r="JB9" s="7">
        <v>152762000</v>
      </c>
      <c r="JC9" s="7">
        <v>158605000</v>
      </c>
      <c r="JD9" s="7">
        <v>152762000</v>
      </c>
      <c r="JE9" s="7"/>
      <c r="JF9" s="7"/>
      <c r="JG9" s="7"/>
      <c r="JH9" s="7"/>
      <c r="JI9" s="7"/>
      <c r="JJ9" s="7"/>
      <c r="JK9" s="7"/>
      <c r="JL9" s="7"/>
      <c r="JM9" s="7"/>
      <c r="JN9" s="7"/>
      <c r="JO9" s="7"/>
      <c r="JP9" s="7"/>
      <c r="JQ9" s="7"/>
      <c r="JR9" s="7">
        <v>53108000</v>
      </c>
      <c r="JS9" s="7"/>
      <c r="JT9" s="7">
        <v>137955000</v>
      </c>
      <c r="JU9" s="7">
        <v>53108000</v>
      </c>
      <c r="JV9" s="7">
        <v>137955000</v>
      </c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/>
      <c r="KI9" s="7"/>
      <c r="KJ9" s="7"/>
      <c r="KK9" s="7"/>
      <c r="KL9" s="7"/>
      <c r="KM9" s="7"/>
      <c r="KN9" s="7"/>
      <c r="KO9" s="19"/>
    </row>
    <row r="10" spans="1:301" ht="15.75" customHeight="1" x14ac:dyDescent="0.25">
      <c r="A10" s="2"/>
      <c r="B10" s="35" t="s">
        <v>17</v>
      </c>
      <c r="C10" s="7">
        <v>705536000</v>
      </c>
      <c r="D10" s="7"/>
      <c r="E10" s="7">
        <v>665554000</v>
      </c>
      <c r="F10" s="7"/>
      <c r="G10" s="7"/>
      <c r="H10" s="7"/>
      <c r="I10" s="7"/>
      <c r="J10" s="7"/>
      <c r="K10" s="80">
        <f t="shared" si="16"/>
        <v>0</v>
      </c>
      <c r="L10" s="7"/>
      <c r="M10" s="7"/>
      <c r="N10" s="7"/>
      <c r="O10" s="7"/>
      <c r="P10" s="7"/>
      <c r="Q10" s="7"/>
      <c r="R10" s="7"/>
      <c r="S10" s="7">
        <v>44519000</v>
      </c>
      <c r="T10" s="7"/>
      <c r="U10" s="7">
        <v>51080000</v>
      </c>
      <c r="V10" s="7"/>
      <c r="W10" s="7"/>
      <c r="X10" s="7">
        <f>SUM(Z10:AT10)</f>
        <v>88596000</v>
      </c>
      <c r="Y10" s="7">
        <v>51080000</v>
      </c>
      <c r="Z10" s="7">
        <v>7045000</v>
      </c>
      <c r="AA10" s="7">
        <v>8092000</v>
      </c>
      <c r="AB10" s="7">
        <v>3906000</v>
      </c>
      <c r="AC10" s="7">
        <v>4766000</v>
      </c>
      <c r="AD10" s="7">
        <v>8308000</v>
      </c>
      <c r="AE10" s="7">
        <v>9175000</v>
      </c>
      <c r="AF10" s="7">
        <v>5872000</v>
      </c>
      <c r="AG10" s="7">
        <v>7138000</v>
      </c>
      <c r="AH10" s="7">
        <v>1384000</v>
      </c>
      <c r="AI10" s="7">
        <v>1373000</v>
      </c>
      <c r="AJ10" s="7">
        <v>1043000</v>
      </c>
      <c r="AK10" s="7">
        <v>1141000</v>
      </c>
      <c r="AL10" s="7">
        <v>4979000</v>
      </c>
      <c r="AM10" s="7">
        <v>5803000</v>
      </c>
      <c r="AN10" s="7">
        <v>7168000</v>
      </c>
      <c r="AO10" s="7">
        <v>6348000</v>
      </c>
      <c r="AP10" s="7">
        <v>156000</v>
      </c>
      <c r="AQ10" s="7">
        <v>241000</v>
      </c>
      <c r="AR10" s="7"/>
      <c r="AS10" s="7"/>
      <c r="AT10" s="7">
        <v>4658000</v>
      </c>
      <c r="AU10" s="7"/>
      <c r="AV10" s="7">
        <v>7003000</v>
      </c>
      <c r="AW10" s="7">
        <v>123377000</v>
      </c>
      <c r="AX10" s="7"/>
      <c r="AY10" s="7">
        <v>91948000</v>
      </c>
      <c r="AZ10" s="7"/>
      <c r="BA10" s="7"/>
      <c r="BB10" s="7">
        <f>SUM(BD10:BL10)</f>
        <v>200100000</v>
      </c>
      <c r="BC10" s="7">
        <f>BE10+BG10+BI10+BK10+BN10</f>
        <v>91948000</v>
      </c>
      <c r="BD10" s="7">
        <v>35236000</v>
      </c>
      <c r="BE10" s="7">
        <v>42132000</v>
      </c>
      <c r="BF10" s="7">
        <v>19465000</v>
      </c>
      <c r="BG10" s="7">
        <v>10881000</v>
      </c>
      <c r="BH10" s="7">
        <v>31478000</v>
      </c>
      <c r="BI10" s="7">
        <v>18778000</v>
      </c>
      <c r="BJ10" s="7">
        <v>5356000</v>
      </c>
      <c r="BK10" s="7">
        <v>4932000</v>
      </c>
      <c r="BL10" s="7">
        <v>31842000</v>
      </c>
      <c r="BM10" s="7"/>
      <c r="BN10" s="7">
        <v>15225000</v>
      </c>
      <c r="BO10" s="7">
        <v>57209000</v>
      </c>
      <c r="BP10" s="7"/>
      <c r="BQ10" s="7">
        <v>76816000</v>
      </c>
      <c r="BR10" s="7"/>
      <c r="BS10" s="7"/>
      <c r="BT10" s="7">
        <f>SUM(BV10:CF10)</f>
        <v>114222000</v>
      </c>
      <c r="BU10" s="7">
        <f>BW10+BY10+CA10+CC10+CE10+CH10</f>
        <v>76816000</v>
      </c>
      <c r="BV10" s="7">
        <v>8562000</v>
      </c>
      <c r="BW10" s="7">
        <v>7349000</v>
      </c>
      <c r="BX10" s="7">
        <v>16150000</v>
      </c>
      <c r="BY10" s="7">
        <v>17189000</v>
      </c>
      <c r="BZ10" s="7">
        <v>9841000</v>
      </c>
      <c r="CA10" s="7">
        <v>10712000</v>
      </c>
      <c r="CB10" s="7">
        <v>14962000</v>
      </c>
      <c r="CC10" s="7">
        <v>15158000</v>
      </c>
      <c r="CD10" s="7">
        <v>7184000</v>
      </c>
      <c r="CE10" s="7">
        <v>6605000</v>
      </c>
      <c r="CF10" s="7">
        <v>510000</v>
      </c>
      <c r="CG10" s="7"/>
      <c r="CH10" s="7">
        <v>19803000</v>
      </c>
      <c r="CI10" s="7">
        <v>55921000</v>
      </c>
      <c r="CJ10" s="7"/>
      <c r="CK10" s="7">
        <v>62385000</v>
      </c>
      <c r="CL10" s="7"/>
      <c r="CM10" s="7"/>
      <c r="CN10" s="7">
        <f>SUM(CP10:CX10)</f>
        <v>87427000</v>
      </c>
      <c r="CO10" s="7">
        <f>CQ10+CS10+CU10+CW10+CZ10</f>
        <v>62385000</v>
      </c>
      <c r="CP10" s="7">
        <v>4070000</v>
      </c>
      <c r="CQ10" s="7">
        <v>3957000</v>
      </c>
      <c r="CR10" s="7">
        <v>8519000</v>
      </c>
      <c r="CS10" s="7">
        <v>7711000</v>
      </c>
      <c r="CT10" s="7">
        <v>4078000</v>
      </c>
      <c r="CU10" s="7">
        <v>5696000</v>
      </c>
      <c r="CV10" s="7">
        <v>12035000</v>
      </c>
      <c r="CW10" s="7">
        <v>14142000</v>
      </c>
      <c r="CX10" s="7">
        <v>27219000</v>
      </c>
      <c r="CY10" s="7"/>
      <c r="CZ10" s="7">
        <v>30879000</v>
      </c>
      <c r="DA10" s="7">
        <v>39784000</v>
      </c>
      <c r="DB10" s="7"/>
      <c r="DC10" s="7">
        <v>43519000</v>
      </c>
      <c r="DD10" s="7"/>
      <c r="DE10" s="7"/>
      <c r="DF10" s="7">
        <f>SUM(DH10:DL10)</f>
        <v>72914000</v>
      </c>
      <c r="DG10" s="7">
        <f>DI10+DK10+DN10</f>
        <v>43519000</v>
      </c>
      <c r="DH10" s="7">
        <v>21756000</v>
      </c>
      <c r="DI10" s="7">
        <v>24409000</v>
      </c>
      <c r="DJ10" s="7">
        <v>8541000</v>
      </c>
      <c r="DK10" s="7">
        <v>8721000</v>
      </c>
      <c r="DL10" s="7">
        <v>9487000</v>
      </c>
      <c r="DM10" s="7"/>
      <c r="DN10" s="7">
        <v>10389000</v>
      </c>
      <c r="DO10" s="7">
        <v>22667000</v>
      </c>
      <c r="DP10" s="7"/>
      <c r="DQ10" s="7">
        <v>29393000</v>
      </c>
      <c r="DR10" s="7"/>
      <c r="DS10" s="7"/>
      <c r="DT10" s="7">
        <f>SUM(DV10:ED10)</f>
        <v>47206000</v>
      </c>
      <c r="DU10" s="7">
        <f>DW10+DY10+EA10+EC10+EF10</f>
        <v>29393000</v>
      </c>
      <c r="DV10" s="7">
        <v>8777000</v>
      </c>
      <c r="DW10" s="7">
        <v>12564000</v>
      </c>
      <c r="DX10" s="7">
        <v>3649000</v>
      </c>
      <c r="DY10" s="7">
        <v>4329000</v>
      </c>
      <c r="DZ10" s="7">
        <v>2653000</v>
      </c>
      <c r="EA10" s="7">
        <v>3400000</v>
      </c>
      <c r="EB10" s="7">
        <v>3749000</v>
      </c>
      <c r="EC10" s="7">
        <v>4246000</v>
      </c>
      <c r="ED10" s="7">
        <v>3839000</v>
      </c>
      <c r="EE10" s="7"/>
      <c r="EF10" s="7">
        <v>4854000</v>
      </c>
      <c r="EG10" s="7">
        <v>12860000</v>
      </c>
      <c r="EH10" s="7"/>
      <c r="EI10" s="7">
        <v>12240000</v>
      </c>
      <c r="EJ10" s="7"/>
      <c r="EK10" s="7"/>
      <c r="EL10" s="7">
        <f>SUM(EN10:ER10)</f>
        <v>19665000</v>
      </c>
      <c r="EM10" s="7">
        <f>EO10+EQ10+ET10</f>
        <v>12240000</v>
      </c>
      <c r="EN10" s="7">
        <v>3279000</v>
      </c>
      <c r="EO10" s="7">
        <v>3292000</v>
      </c>
      <c r="EP10" s="7">
        <v>3566000</v>
      </c>
      <c r="EQ10" s="7">
        <v>3513000</v>
      </c>
      <c r="ER10" s="7">
        <v>6015000</v>
      </c>
      <c r="ES10" s="7"/>
      <c r="ET10" s="7">
        <v>5435000</v>
      </c>
      <c r="EU10" s="7">
        <v>59029000</v>
      </c>
      <c r="EV10" s="7"/>
      <c r="EW10" s="7">
        <v>46301000</v>
      </c>
      <c r="EX10" s="7"/>
      <c r="EY10" s="7"/>
      <c r="EZ10" s="7">
        <f>SUM(FB10:FJ10)</f>
        <v>93612000</v>
      </c>
      <c r="FA10" s="7">
        <f>FC10+FE10+FG10+FI10+FL10</f>
        <v>46301000</v>
      </c>
      <c r="FB10" s="7">
        <v>5514000</v>
      </c>
      <c r="FC10" s="7">
        <v>3906000</v>
      </c>
      <c r="FD10" s="7">
        <v>8711000</v>
      </c>
      <c r="FE10" s="7">
        <v>8311000</v>
      </c>
      <c r="FF10" s="7">
        <v>7674000</v>
      </c>
      <c r="FG10" s="7">
        <v>7242000</v>
      </c>
      <c r="FH10" s="7">
        <v>14956000</v>
      </c>
      <c r="FI10" s="7">
        <v>15124000</v>
      </c>
      <c r="FJ10" s="7">
        <v>22174000</v>
      </c>
      <c r="FK10" s="7"/>
      <c r="FL10" s="7">
        <v>11718000</v>
      </c>
      <c r="FM10" s="7">
        <v>34523000</v>
      </c>
      <c r="FN10" s="7"/>
      <c r="FO10" s="7">
        <v>38369000</v>
      </c>
      <c r="FP10" s="7"/>
      <c r="FQ10" s="7"/>
      <c r="FR10" s="7">
        <f>SUM(FT10:FZ10)</f>
        <v>60409000</v>
      </c>
      <c r="FS10" s="7">
        <f>FU10+FW10+FY10+GB10</f>
        <v>38369000</v>
      </c>
      <c r="FT10" s="7">
        <v>9409000</v>
      </c>
      <c r="FU10" s="7">
        <v>11392000</v>
      </c>
      <c r="FV10" s="7">
        <v>5533000</v>
      </c>
      <c r="FW10" s="7">
        <v>6065000</v>
      </c>
      <c r="FX10" s="7">
        <v>7249000</v>
      </c>
      <c r="FY10" s="7">
        <v>8429000</v>
      </c>
      <c r="FZ10" s="7">
        <v>12332000</v>
      </c>
      <c r="GA10" s="7"/>
      <c r="GB10" s="7">
        <v>12483000</v>
      </c>
      <c r="GC10" s="7">
        <v>21842000</v>
      </c>
      <c r="GD10" s="7"/>
      <c r="GE10" s="7">
        <v>22547000</v>
      </c>
      <c r="GF10" s="7"/>
      <c r="GG10" s="7"/>
      <c r="GH10" s="7">
        <f>SUM(GJ10:GP10)</f>
        <v>35428000</v>
      </c>
      <c r="GI10" s="7">
        <f>GK10+GM10+GO10+GR10</f>
        <v>22547000</v>
      </c>
      <c r="GJ10" s="7">
        <v>4321000</v>
      </c>
      <c r="GK10" s="7">
        <v>4500000</v>
      </c>
      <c r="GL10" s="7">
        <v>4096000</v>
      </c>
      <c r="GM10" s="7">
        <v>4069000</v>
      </c>
      <c r="GN10" s="7">
        <v>4680000</v>
      </c>
      <c r="GO10" s="7">
        <v>5017000</v>
      </c>
      <c r="GP10" s="7">
        <v>8745000</v>
      </c>
      <c r="GQ10" s="7"/>
      <c r="GR10" s="7">
        <v>8961000</v>
      </c>
      <c r="GS10" s="7">
        <v>12986000</v>
      </c>
      <c r="GT10" s="7"/>
      <c r="GU10" s="7">
        <v>13782000</v>
      </c>
      <c r="GV10" s="7"/>
      <c r="GW10" s="7"/>
      <c r="GX10" s="7">
        <f>SUM(GZ10:HD10)</f>
        <v>23040000</v>
      </c>
      <c r="GY10" s="7">
        <f>HA10+HC10+HF10</f>
        <v>13782000</v>
      </c>
      <c r="GZ10" s="7">
        <v>1879000</v>
      </c>
      <c r="HA10" s="7">
        <v>2104000</v>
      </c>
      <c r="HB10" s="7">
        <v>8304000</v>
      </c>
      <c r="HC10" s="7">
        <v>7950000</v>
      </c>
      <c r="HD10" s="7">
        <v>2803000</v>
      </c>
      <c r="HE10" s="7"/>
      <c r="HF10" s="7">
        <v>3728000</v>
      </c>
      <c r="HG10" s="7">
        <v>26402000</v>
      </c>
      <c r="HH10" s="7"/>
      <c r="HI10" s="7">
        <v>31613000</v>
      </c>
      <c r="HJ10" s="7"/>
      <c r="HK10" s="7"/>
      <c r="HL10" s="7">
        <f>SUM(HN10:HT10)</f>
        <v>45574000</v>
      </c>
      <c r="HM10" s="7">
        <f>HO10+HS10+HV10</f>
        <v>31613000</v>
      </c>
      <c r="HN10" s="7">
        <v>8539000</v>
      </c>
      <c r="HO10" s="7">
        <v>10246000</v>
      </c>
      <c r="HP10" s="7"/>
      <c r="HQ10" s="7"/>
      <c r="HR10" s="7">
        <v>7973000</v>
      </c>
      <c r="HS10" s="7">
        <v>8926000</v>
      </c>
      <c r="HT10" s="7">
        <v>9890000</v>
      </c>
      <c r="HU10" s="7"/>
      <c r="HV10" s="7">
        <v>12441000</v>
      </c>
      <c r="HW10" s="7">
        <v>57196000</v>
      </c>
      <c r="HX10" s="7"/>
      <c r="HY10" s="7">
        <v>60179000</v>
      </c>
      <c r="HZ10" s="7"/>
      <c r="IA10" s="7"/>
      <c r="IB10" s="7">
        <f>SUM(ID10:IH10)</f>
        <v>94620000</v>
      </c>
      <c r="IC10" s="7">
        <f>IE10+IG10+IK10</f>
        <v>60179000</v>
      </c>
      <c r="ID10" s="7">
        <v>20432000</v>
      </c>
      <c r="IE10" s="7">
        <v>21384000</v>
      </c>
      <c r="IF10" s="7">
        <v>15839000</v>
      </c>
      <c r="IG10" s="7">
        <v>16040000</v>
      </c>
      <c r="IH10" s="7">
        <v>20925000</v>
      </c>
      <c r="II10" s="7"/>
      <c r="IJ10" s="7"/>
      <c r="IK10" s="7">
        <v>22755000</v>
      </c>
      <c r="IL10" s="7">
        <v>23948000</v>
      </c>
      <c r="IM10" s="7"/>
      <c r="IN10" s="7">
        <v>25866000</v>
      </c>
      <c r="IO10" s="7"/>
      <c r="IP10" s="7"/>
      <c r="IQ10" s="7">
        <f>SUM(IS10:IW10)</f>
        <v>40320000</v>
      </c>
      <c r="IR10" s="7">
        <f>IT10+IV10+IY10</f>
        <v>25866000</v>
      </c>
      <c r="IS10" s="7">
        <v>8170000</v>
      </c>
      <c r="IT10" s="7">
        <v>7929000</v>
      </c>
      <c r="IU10" s="7">
        <v>7392000</v>
      </c>
      <c r="IV10" s="7">
        <v>8443000</v>
      </c>
      <c r="IW10" s="7">
        <v>8386000</v>
      </c>
      <c r="IX10" s="7"/>
      <c r="IY10" s="7">
        <v>9494000</v>
      </c>
      <c r="IZ10" s="7">
        <v>32426000</v>
      </c>
      <c r="JA10" s="7"/>
      <c r="JB10" s="7">
        <v>34857000</v>
      </c>
      <c r="JC10" s="7"/>
      <c r="JD10" s="7"/>
      <c r="JE10" s="7">
        <f>SUM(JG10:JO10)</f>
        <v>61068000</v>
      </c>
      <c r="JF10" s="7">
        <f>JH10+JJ10+JL10+JN10+JQ10</f>
        <v>34857000</v>
      </c>
      <c r="JG10" s="7">
        <v>9318000</v>
      </c>
      <c r="JH10" s="7">
        <v>8915000</v>
      </c>
      <c r="JI10" s="7">
        <v>7961000</v>
      </c>
      <c r="JJ10" s="7">
        <v>8373000</v>
      </c>
      <c r="JK10" s="7">
        <v>4677000</v>
      </c>
      <c r="JL10" s="7">
        <v>5046000</v>
      </c>
      <c r="JM10" s="7">
        <v>5314000</v>
      </c>
      <c r="JN10" s="7">
        <v>6308000</v>
      </c>
      <c r="JO10" s="7">
        <v>5156000</v>
      </c>
      <c r="JP10" s="7"/>
      <c r="JQ10" s="7">
        <v>6215000</v>
      </c>
      <c r="JR10" s="7">
        <v>80847000</v>
      </c>
      <c r="JS10" s="7"/>
      <c r="JT10" s="7">
        <v>24659000</v>
      </c>
      <c r="JU10" s="7"/>
      <c r="JV10" s="7"/>
      <c r="JW10" s="7">
        <f>SUM(JY10:KN10)</f>
        <v>105506000</v>
      </c>
      <c r="JX10" s="7">
        <f>JZ10+KB10+KJ10</f>
        <v>24659000</v>
      </c>
      <c r="JY10" s="7">
        <v>10781000</v>
      </c>
      <c r="JZ10" s="7">
        <v>6338000</v>
      </c>
      <c r="KA10" s="7">
        <v>20003000</v>
      </c>
      <c r="KB10" s="7">
        <v>12742000</v>
      </c>
      <c r="KC10" s="7">
        <v>7478000</v>
      </c>
      <c r="KD10" s="7"/>
      <c r="KE10" s="7">
        <v>2718000</v>
      </c>
      <c r="KF10" s="7"/>
      <c r="KG10" s="7">
        <v>7592000</v>
      </c>
      <c r="KH10" s="7"/>
      <c r="KI10" s="7">
        <v>23577000</v>
      </c>
      <c r="KJ10" s="7">
        <v>5579000</v>
      </c>
      <c r="KK10" s="7">
        <v>2166000</v>
      </c>
      <c r="KL10" s="7"/>
      <c r="KM10" s="7">
        <v>6532000</v>
      </c>
      <c r="KN10" s="7"/>
    </row>
    <row r="11" spans="1:301" ht="15.75" x14ac:dyDescent="0.25">
      <c r="A11" s="2"/>
      <c r="B11" s="36"/>
      <c r="C11" s="14"/>
      <c r="D11" s="14"/>
      <c r="E11" s="14"/>
      <c r="F11" s="14"/>
      <c r="G11" s="14"/>
      <c r="H11" s="14"/>
      <c r="I11" s="14"/>
      <c r="J11" s="14"/>
      <c r="K11" s="80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67"/>
    </row>
    <row r="12" spans="1:301" ht="16.5" customHeight="1" x14ac:dyDescent="0.25">
      <c r="A12" s="2"/>
      <c r="B12" s="37" t="s">
        <v>25</v>
      </c>
      <c r="C12" s="17">
        <f>SUM(C13:C102)</f>
        <v>5411278942</v>
      </c>
      <c r="D12" s="17">
        <f>SUM(D13:D102)</f>
        <v>1676576954</v>
      </c>
      <c r="E12" s="17">
        <v>4789332480</v>
      </c>
      <c r="F12" s="17">
        <f>SUM(F14:F102)</f>
        <v>91262746</v>
      </c>
      <c r="G12" s="17"/>
      <c r="H12" s="17"/>
      <c r="I12" s="17">
        <v>1406780244</v>
      </c>
      <c r="J12" s="17">
        <f>SUM(J13:J55)</f>
        <v>1424140844</v>
      </c>
      <c r="K12" s="81">
        <f t="shared" si="16"/>
        <v>17360600</v>
      </c>
      <c r="L12" s="17">
        <v>561630703</v>
      </c>
      <c r="M12" s="17">
        <f>SUM(M13:M56)</f>
        <v>913559905</v>
      </c>
      <c r="N12" s="17"/>
      <c r="O12" s="17">
        <v>121911612</v>
      </c>
      <c r="P12" s="17">
        <f>SUM(P13:P55)</f>
        <v>96759638</v>
      </c>
      <c r="Q12" s="17"/>
      <c r="R12" s="17"/>
      <c r="S12" s="17">
        <f>SUM(S13:S102)</f>
        <v>681118122</v>
      </c>
      <c r="T12" s="17"/>
      <c r="U12" s="17">
        <f>SUM(U13:U56)</f>
        <v>651718313</v>
      </c>
      <c r="V12" s="17">
        <f>SUM(V13:V102)</f>
        <v>680776773</v>
      </c>
      <c r="W12" s="17">
        <f>SUM(W13:W55)</f>
        <v>625877594</v>
      </c>
      <c r="X12" s="17">
        <f>SUM(X13:X102)</f>
        <v>341349</v>
      </c>
      <c r="Y12" s="17">
        <f>SUM(Y13:Y56)</f>
        <v>25578258</v>
      </c>
      <c r="Z12" s="17">
        <f>SUM(Z13:Z102)</f>
        <v>0</v>
      </c>
      <c r="AA12" s="17">
        <f>SUM(AA13:AA56)</f>
        <v>1909871</v>
      </c>
      <c r="AB12" s="17">
        <f>SUM(AB13:AB102)</f>
        <v>0</v>
      </c>
      <c r="AC12" s="17">
        <f>SUM(AC13:AC56)</f>
        <v>1278495</v>
      </c>
      <c r="AD12" s="17">
        <f>SUM(AD13:AD102)</f>
        <v>201349</v>
      </c>
      <c r="AE12" s="17">
        <f>SUM(AE13:AE56)</f>
        <v>2838412</v>
      </c>
      <c r="AF12" s="17">
        <f>SUM(AF13:AF102)</f>
        <v>0</v>
      </c>
      <c r="AG12" s="17">
        <f>SUM(AG13:AG56)</f>
        <v>2074114</v>
      </c>
      <c r="AH12" s="17">
        <f>SUM(AH13:AH102)</f>
        <v>0</v>
      </c>
      <c r="AI12" s="17">
        <f>SUM(AI13:AI56)</f>
        <v>2281694</v>
      </c>
      <c r="AJ12" s="17">
        <f>SUM(AJ13:AJ102)</f>
        <v>70000</v>
      </c>
      <c r="AK12" s="17">
        <f>SUM(AK13:AK56)</f>
        <v>1295251</v>
      </c>
      <c r="AL12" s="17">
        <f>SUM(AL13:AL102)</f>
        <v>0</v>
      </c>
      <c r="AM12" s="17">
        <f>SUM(AM13:AM56)</f>
        <v>2921113</v>
      </c>
      <c r="AN12" s="17">
        <f>SUM(AN13:AN102)</f>
        <v>70000</v>
      </c>
      <c r="AO12" s="17">
        <f>SUM(AO13:AO56)</f>
        <v>2694183</v>
      </c>
      <c r="AP12" s="17">
        <f>SUM(AP13:AP102)</f>
        <v>0</v>
      </c>
      <c r="AQ12" s="17">
        <f>SUM(AQ13:AQ56)</f>
        <v>2469737</v>
      </c>
      <c r="AR12" s="17">
        <f>SUM(AR13:AR102)</f>
        <v>0</v>
      </c>
      <c r="AS12" s="17">
        <f>SUM(AS13:AS56)</f>
        <v>3867819</v>
      </c>
      <c r="AT12" s="17">
        <f>SUM(AT13:AT102)</f>
        <v>0</v>
      </c>
      <c r="AU12" s="17"/>
      <c r="AV12" s="17">
        <f>SUM(AV13:AV56)</f>
        <v>2210030</v>
      </c>
      <c r="AW12" s="17">
        <f>SUM(AW13:AW102)</f>
        <v>131856660</v>
      </c>
      <c r="AX12" s="17"/>
      <c r="AY12" s="17">
        <f>SUM(AY13:AY56)</f>
        <v>107591611</v>
      </c>
      <c r="AZ12" s="17">
        <f>SUM(AZ13:AZ102)</f>
        <v>119618252</v>
      </c>
      <c r="BA12" s="17">
        <f>SUM(BA13:BA56)</f>
        <v>68251928</v>
      </c>
      <c r="BB12" s="17">
        <f>SUM(BB13:BB102)</f>
        <v>12238408</v>
      </c>
      <c r="BC12" s="17">
        <f>SUM(BC13:BC56)</f>
        <v>39339683</v>
      </c>
      <c r="BD12" s="17">
        <f>SUM(BD13:BD102)</f>
        <v>8897686</v>
      </c>
      <c r="BE12" s="17">
        <f>SUM(BE13:BE56)</f>
        <v>16497093</v>
      </c>
      <c r="BF12" s="17">
        <f>SUM(BF13:BF102)</f>
        <v>929987</v>
      </c>
      <c r="BG12" s="17">
        <f>SUM(BG13:BG56)</f>
        <v>5999004</v>
      </c>
      <c r="BH12" s="17">
        <f>SUM(BH13:BH102)</f>
        <v>335735</v>
      </c>
      <c r="BI12" s="17">
        <f>SUM(BI13:BI56)</f>
        <v>7221379</v>
      </c>
      <c r="BJ12" s="17">
        <f>SUM(BJ13:BJ102)</f>
        <v>75000</v>
      </c>
      <c r="BK12" s="17">
        <f>SUM(BK13:BK56)</f>
        <v>2077352</v>
      </c>
      <c r="BL12" s="17">
        <f>SUM(BL13:BL102)</f>
        <v>2000000</v>
      </c>
      <c r="BM12" s="17"/>
      <c r="BN12" s="17">
        <f>SUM(BN13:BN56)</f>
        <v>7544855</v>
      </c>
      <c r="BO12" s="17">
        <f>SUM(BO13:BO102)</f>
        <v>71973948</v>
      </c>
      <c r="BP12" s="17"/>
      <c r="BQ12" s="17">
        <f>SUM(BQ13:BQ56)</f>
        <v>169998942</v>
      </c>
      <c r="BR12" s="17">
        <f>SUM(BR13:BR102)</f>
        <v>37349651</v>
      </c>
      <c r="BS12" s="17">
        <f>SUM(BS13:BS56)</f>
        <v>103855650</v>
      </c>
      <c r="BT12" s="17">
        <f>SUM(BT13:BT102)</f>
        <v>34624297</v>
      </c>
      <c r="BU12" s="17">
        <f>SUM(BU13:BU56)</f>
        <v>66143292</v>
      </c>
      <c r="BV12" s="17">
        <f>SUM(BV13:BV102)</f>
        <v>980000</v>
      </c>
      <c r="BW12" s="17">
        <f>SUM(BW13:BW56)</f>
        <v>7966293</v>
      </c>
      <c r="BX12" s="17">
        <f>SUM(BX13:BX102)</f>
        <v>980000</v>
      </c>
      <c r="BY12" s="17">
        <f>SUM(BY13:BY56)</f>
        <v>4356439</v>
      </c>
      <c r="BZ12" s="17">
        <f>SUM(BZ13:BZ102)</f>
        <v>980000</v>
      </c>
      <c r="CA12" s="17">
        <f>SUM(CA13:CA56)</f>
        <v>3421536</v>
      </c>
      <c r="CB12" s="17">
        <f>SUM(CB13:CB102)</f>
        <v>980000</v>
      </c>
      <c r="CC12" s="17">
        <f>SUM(CC13:CC56)</f>
        <v>3883634</v>
      </c>
      <c r="CD12" s="17">
        <f>SUM(CD13:CD102)</f>
        <v>980000</v>
      </c>
      <c r="CE12" s="17">
        <f>SUM(CE13:CE56)</f>
        <v>3825289</v>
      </c>
      <c r="CF12" s="17">
        <f>SUM(CF13:CF102)</f>
        <v>29724297</v>
      </c>
      <c r="CG12" s="17"/>
      <c r="CH12" s="17">
        <f>SUM(CH13:CH56)</f>
        <v>42690101</v>
      </c>
      <c r="CI12" s="17">
        <f>SUM(CI13:CI102)</f>
        <v>125953647</v>
      </c>
      <c r="CJ12" s="17"/>
      <c r="CK12" s="17">
        <f>SUM(CK13:CK56)</f>
        <v>136259653</v>
      </c>
      <c r="CL12" s="17">
        <f>SUM(CL13:CL102)</f>
        <v>57871948</v>
      </c>
      <c r="CM12" s="17">
        <f>SUM(CM13:CM56)</f>
        <v>64982051</v>
      </c>
      <c r="CN12" s="17">
        <f>SUM(CN13:CN102)</f>
        <v>68081699</v>
      </c>
      <c r="CO12" s="17">
        <f>SUM(CO13:CO56)</f>
        <v>71277602</v>
      </c>
      <c r="CP12" s="17">
        <f>SUM(CP13:CP102)</f>
        <v>0</v>
      </c>
      <c r="CQ12" s="17">
        <f>SUM(CQ13:CQ56)</f>
        <v>1218455</v>
      </c>
      <c r="CR12" s="17">
        <f>SUM(CR13:CR102)</f>
        <v>100000</v>
      </c>
      <c r="CS12" s="17">
        <f>SUM(CS13:CS56)</f>
        <v>835219</v>
      </c>
      <c r="CT12" s="17">
        <f>SUM(CT13:CT102)</f>
        <v>0</v>
      </c>
      <c r="CU12" s="17">
        <f>SUM(CU13:CU56)</f>
        <v>4064771</v>
      </c>
      <c r="CV12" s="17">
        <f>SUM(CV13:CV102)</f>
        <v>1140000</v>
      </c>
      <c r="CW12" s="17">
        <f>SUM(CW13:CW56)</f>
        <v>3217917</v>
      </c>
      <c r="CX12" s="17">
        <f>SUM(CX13:CX102)</f>
        <v>66841699</v>
      </c>
      <c r="CY12" s="17"/>
      <c r="CZ12" s="17">
        <f>SUM(CZ13:CZ56)</f>
        <v>61941240</v>
      </c>
      <c r="DA12" s="17">
        <f>SUM(DA13:DA102)</f>
        <v>127772893</v>
      </c>
      <c r="DB12" s="17"/>
      <c r="DC12" s="17">
        <f>SUM(DC13:DC56)</f>
        <v>195781581</v>
      </c>
      <c r="DD12" s="17">
        <f>SUM(DD13:DD102)</f>
        <v>95421557</v>
      </c>
      <c r="DE12" s="17">
        <f>SUM(DE13:DE56)</f>
        <v>145616629</v>
      </c>
      <c r="DF12" s="17">
        <f>SUM(DF13:DF102)</f>
        <v>32351336</v>
      </c>
      <c r="DG12" s="17">
        <f>SUM(DG13:DG56)</f>
        <v>50164952</v>
      </c>
      <c r="DH12" s="17">
        <f>SUM(DH13:DH102)</f>
        <v>31270001</v>
      </c>
      <c r="DI12" s="17">
        <f>SUM(DI13:DI56)</f>
        <v>46090235</v>
      </c>
      <c r="DJ12" s="17">
        <f>SUM(DJ13:DJ102)</f>
        <v>397500</v>
      </c>
      <c r="DK12" s="17">
        <f>SUM(DK13:DK56)</f>
        <v>2420680</v>
      </c>
      <c r="DL12" s="17">
        <f>SUM(DL13:DL102)</f>
        <v>683835</v>
      </c>
      <c r="DM12" s="17"/>
      <c r="DN12" s="17">
        <f>SUM(DN13:DN56)</f>
        <v>1654037</v>
      </c>
      <c r="DO12" s="17">
        <f>SUM(DO13:DO102)</f>
        <v>33980593</v>
      </c>
      <c r="DP12" s="17"/>
      <c r="DQ12" s="17">
        <f>SUM(DQ13:DQ56)</f>
        <v>40968612</v>
      </c>
      <c r="DR12" s="17">
        <f>SUM(DR13:DR102)</f>
        <v>33980593</v>
      </c>
      <c r="DS12" s="17">
        <f>SUM(DS13:DS56)</f>
        <v>25899297</v>
      </c>
      <c r="DT12" s="17">
        <f>SUM(DT13:DT93)</f>
        <v>0</v>
      </c>
      <c r="DU12" s="17">
        <f>SUM(DU13:DU56)</f>
        <v>15069315</v>
      </c>
      <c r="DV12" s="17">
        <f>SUM(DV13:DV93)</f>
        <v>0</v>
      </c>
      <c r="DW12" s="17">
        <f>SUM(DW13:DW56)</f>
        <v>6936509</v>
      </c>
      <c r="DX12" s="17">
        <f>SUM(DX13:DX93)</f>
        <v>0</v>
      </c>
      <c r="DY12" s="17">
        <f>SUM(DY13:DY56)</f>
        <v>2179507</v>
      </c>
      <c r="DZ12" s="17">
        <f>SUM(DZ13:DZ93)</f>
        <v>0</v>
      </c>
      <c r="EA12" s="17">
        <f>SUM(EA13:EA56)</f>
        <v>1508631</v>
      </c>
      <c r="EB12" s="17">
        <f>SUM(EB13:EB93)</f>
        <v>0</v>
      </c>
      <c r="EC12" s="17">
        <f>SUM(EC13:EC56)</f>
        <v>1515743</v>
      </c>
      <c r="ED12" s="17">
        <f>SUM(ED13:ED93)</f>
        <v>0</v>
      </c>
      <c r="EE12" s="17"/>
      <c r="EF12" s="17">
        <f>SUM(EF13:EF56)</f>
        <v>2928925</v>
      </c>
      <c r="EG12" s="17">
        <f>SUM(EG13:EG102)</f>
        <v>9872284</v>
      </c>
      <c r="EH12" s="17"/>
      <c r="EI12" s="17">
        <f>SUM(EI13:EI56)</f>
        <v>19596351</v>
      </c>
      <c r="EJ12" s="17">
        <f>SUM(EJ13:EJ102)</f>
        <v>8641684</v>
      </c>
      <c r="EK12" s="17">
        <f>SUM(EK13:EK56)</f>
        <v>12805197</v>
      </c>
      <c r="EL12" s="17">
        <f>SUM(EL13:EL102)</f>
        <v>1230600</v>
      </c>
      <c r="EM12" s="17">
        <f>SUM(EM13:EM56)</f>
        <v>6791154</v>
      </c>
      <c r="EN12" s="17">
        <f>SUM(EN13:EN102)</f>
        <v>200000</v>
      </c>
      <c r="EO12" s="17">
        <f>SUM(EO13:EO56)</f>
        <v>909574</v>
      </c>
      <c r="EP12" s="17">
        <f>SUM(EP13:EP102)</f>
        <v>0</v>
      </c>
      <c r="EQ12" s="17">
        <f>SUM(EQ13:EQ56)</f>
        <v>2293814</v>
      </c>
      <c r="ER12" s="17">
        <f>SUM(ER13:ER102)</f>
        <v>1030600</v>
      </c>
      <c r="ES12" s="17"/>
      <c r="ET12" s="17">
        <f>SUM(ET13:ET56)</f>
        <v>3587766</v>
      </c>
      <c r="EU12" s="17">
        <f>SUM(EU13:EU102)</f>
        <v>36568774.68</v>
      </c>
      <c r="EV12" s="17"/>
      <c r="EW12" s="17">
        <f>SUM(EW13:EW56)</f>
        <v>105311349</v>
      </c>
      <c r="EX12" s="17">
        <f>SUM(EX13:EX102)</f>
        <v>26931030</v>
      </c>
      <c r="EY12" s="17">
        <f>SUM(EY13:EY56)</f>
        <v>50600028</v>
      </c>
      <c r="EZ12" s="17">
        <f>SUM(EZ13:EZ102)</f>
        <v>9637744.6799999997</v>
      </c>
      <c r="FA12" s="17">
        <f>SUM(FA13:FA56)</f>
        <v>54711321</v>
      </c>
      <c r="FB12" s="17">
        <f>SUM(FB13:FB102)</f>
        <v>576129</v>
      </c>
      <c r="FC12" s="17">
        <f>SUM(FC13:FC56)</f>
        <v>3842672</v>
      </c>
      <c r="FD12" s="17">
        <f>SUM(FD13:FD102)</f>
        <v>513507</v>
      </c>
      <c r="FE12" s="17">
        <f>SUM(FE13:FE56)</f>
        <v>2685601</v>
      </c>
      <c r="FF12" s="17">
        <f>SUM(FF13:FF102)</f>
        <v>928717.67999999993</v>
      </c>
      <c r="FG12" s="17">
        <f>SUM(FG13:FG56)</f>
        <v>2359864</v>
      </c>
      <c r="FH12" s="17">
        <f>SUM(FH13:FH102)</f>
        <v>1206058</v>
      </c>
      <c r="FI12" s="17">
        <f>SUM(FI13:FI56)</f>
        <v>5082667</v>
      </c>
      <c r="FJ12" s="17">
        <f>SUM(FJ13:FJ102)</f>
        <v>6413333</v>
      </c>
      <c r="FK12" s="17"/>
      <c r="FL12" s="17">
        <f>SUM(FL13:FL56)</f>
        <v>40740517</v>
      </c>
      <c r="FM12" s="17">
        <f>SUM(FM13:FM102)</f>
        <v>68419582</v>
      </c>
      <c r="FN12" s="17"/>
      <c r="FO12" s="17">
        <f>SUM(FO13:FO56)</f>
        <v>58686306</v>
      </c>
      <c r="FP12" s="17">
        <f>SUM(FP13:FP102)</f>
        <v>68419582</v>
      </c>
      <c r="FQ12" s="17">
        <f>SUM(FQ13:FQ56)</f>
        <v>37730107</v>
      </c>
      <c r="FR12" s="17">
        <f>SUM(FR13:FR93)</f>
        <v>0</v>
      </c>
      <c r="FS12" s="17">
        <f>SUM(FS13:FS56)</f>
        <v>20956199</v>
      </c>
      <c r="FT12" s="17">
        <f>SUM(FT13:FT93)</f>
        <v>0</v>
      </c>
      <c r="FU12" s="17">
        <f>SUM(FU13:FU56)</f>
        <v>5420350</v>
      </c>
      <c r="FV12" s="17">
        <f>SUM(FV13:FV93)</f>
        <v>0</v>
      </c>
      <c r="FW12" s="17">
        <f>SUM(FW13:FW56)</f>
        <v>2968123</v>
      </c>
      <c r="FX12" s="17">
        <f>SUM(FX13:FX93)</f>
        <v>0</v>
      </c>
      <c r="FY12" s="17">
        <f>SUM(FY13:FY56)</f>
        <v>3818421</v>
      </c>
      <c r="FZ12" s="17">
        <f>SUM(FZ13:FZ93)</f>
        <v>0</v>
      </c>
      <c r="GA12" s="17"/>
      <c r="GB12" s="17">
        <f>SUM(GB13:GB56)</f>
        <v>8749305</v>
      </c>
      <c r="GC12" s="17">
        <f>SUM(GC13:GC102)</f>
        <v>14418045</v>
      </c>
      <c r="GD12" s="17"/>
      <c r="GE12" s="17">
        <f>SUM(GE13:GE56)</f>
        <v>78131894</v>
      </c>
      <c r="GF12" s="17">
        <f>SUM(GF13:GF102)</f>
        <v>14418045</v>
      </c>
      <c r="GG12" s="17">
        <f>SUM(GG13:GG56)</f>
        <v>35618828</v>
      </c>
      <c r="GH12" s="17">
        <f>SUM(GH13:GH93)</f>
        <v>0</v>
      </c>
      <c r="GI12" s="17">
        <f>SUM(GI13:GI56)</f>
        <v>42513066</v>
      </c>
      <c r="GJ12" s="17">
        <f>SUM(GJ13:GJ93)</f>
        <v>0</v>
      </c>
      <c r="GK12" s="17">
        <f>SUM(GK13:GK56)</f>
        <v>2673031</v>
      </c>
      <c r="GL12" s="17">
        <f>SUM(GL13:GL93)</f>
        <v>0</v>
      </c>
      <c r="GM12" s="17">
        <f>SUM(GM13:GM56)</f>
        <v>1840794</v>
      </c>
      <c r="GN12" s="17">
        <f>SUM(GN13:GN93)</f>
        <v>0</v>
      </c>
      <c r="GO12" s="17">
        <f>SUM(GO13:GO56)</f>
        <v>2813309</v>
      </c>
      <c r="GP12" s="17">
        <f>SUM(GP13:GP93)</f>
        <v>0</v>
      </c>
      <c r="GQ12" s="17"/>
      <c r="GR12" s="17">
        <f>SUM(GR13:GR56)</f>
        <v>35185932</v>
      </c>
      <c r="GS12" s="17">
        <f>SUM(GS13:GS102)</f>
        <v>43223715</v>
      </c>
      <c r="GT12" s="17"/>
      <c r="GU12" s="17">
        <f>SUM(GU13:GU56)</f>
        <v>39549494</v>
      </c>
      <c r="GV12" s="17">
        <f>SUM(GV13:GV102)</f>
        <v>42798715</v>
      </c>
      <c r="GW12" s="17">
        <f>SUM(GW13:GW56)</f>
        <v>29741262</v>
      </c>
      <c r="GX12" s="17">
        <f>SUM(GX13:GX102)</f>
        <v>425000</v>
      </c>
      <c r="GY12" s="17">
        <f>SUM(GY13:GY56)</f>
        <v>9808232</v>
      </c>
      <c r="GZ12" s="17">
        <f>SUM(GZ13:GZ102)</f>
        <v>0</v>
      </c>
      <c r="HA12" s="17">
        <f>SUM(HA13:HA56)</f>
        <v>1753268</v>
      </c>
      <c r="HB12" s="17">
        <f>SUM(HB13:HB93)</f>
        <v>50000</v>
      </c>
      <c r="HC12" s="17">
        <f>SUM(HC13:HC56)</f>
        <v>3399180</v>
      </c>
      <c r="HD12" s="17">
        <f>SUM(HD13:HD102)</f>
        <v>375000</v>
      </c>
      <c r="HE12" s="17"/>
      <c r="HF12" s="17">
        <f>SUM(HF13:HF56)</f>
        <v>4655784</v>
      </c>
      <c r="HG12" s="17">
        <f>SUM(HG13:HG102)</f>
        <v>49509145.120000005</v>
      </c>
      <c r="HH12" s="17"/>
      <c r="HI12" s="17">
        <f>SUM(HI13:HI56)</f>
        <v>77026892</v>
      </c>
      <c r="HJ12" s="17">
        <f>SUM(HJ13:HJ102)</f>
        <v>48209623</v>
      </c>
      <c r="HK12" s="17">
        <f>SUM(HK13:HK56)</f>
        <v>62225324</v>
      </c>
      <c r="HL12" s="17">
        <f>SUM(HL13:HL102)</f>
        <v>1299522.1200000001</v>
      </c>
      <c r="HM12" s="17">
        <f>SUM(HM13:HM56)</f>
        <v>14801568</v>
      </c>
      <c r="HN12" s="17">
        <f>SUM(HN13:HN102)</f>
        <v>179521.12</v>
      </c>
      <c r="HO12" s="17">
        <f>SUM(HO13:HO56)</f>
        <v>3976957</v>
      </c>
      <c r="HP12" s="17">
        <f>SUM(HP13:HP102)</f>
        <v>60000</v>
      </c>
      <c r="HQ12" s="17">
        <f>SUM(HQ13:HQ56)</f>
        <v>4272918</v>
      </c>
      <c r="HR12" s="17">
        <f>SUM(HR13:HR102)</f>
        <v>285001</v>
      </c>
      <c r="HS12" s="17">
        <f>SUM(HS13:HS56)</f>
        <v>1387995</v>
      </c>
      <c r="HT12" s="17">
        <f>SUM(HT13:HT102)</f>
        <v>775000</v>
      </c>
      <c r="HU12" s="17"/>
      <c r="HV12" s="17">
        <f>SUM(HV13:HV56)</f>
        <v>5163698</v>
      </c>
      <c r="HW12" s="17">
        <f>SUM(HW13:HW102)</f>
        <v>90093729</v>
      </c>
      <c r="HX12" s="17"/>
      <c r="HY12" s="17">
        <f>SUM(HY13:HY56)</f>
        <v>218598510</v>
      </c>
      <c r="HZ12" s="17">
        <f>SUM(HZ13:HZ102)</f>
        <v>40964729</v>
      </c>
      <c r="IA12" s="17">
        <f>SUM(IA13:IA56)</f>
        <v>153105898</v>
      </c>
      <c r="IB12" s="17">
        <f>SUM(IB13:IB102)</f>
        <v>49129000</v>
      </c>
      <c r="IC12" s="17">
        <f>SUM(IC13:IC56)</f>
        <v>65492612</v>
      </c>
      <c r="ID12" s="17">
        <f>SUM(ID13:ID102)</f>
        <v>48480000</v>
      </c>
      <c r="IE12" s="17">
        <f>SUM(IE13:IE56)</f>
        <v>7443470</v>
      </c>
      <c r="IF12" s="17">
        <f>SUM(IF13:IF102)</f>
        <v>250000</v>
      </c>
      <c r="IG12" s="17">
        <f>SUM(IG13:IG56)</f>
        <v>53234870</v>
      </c>
      <c r="IH12" s="17">
        <f>SUM(IH13:IH102)</f>
        <v>399000</v>
      </c>
      <c r="II12" s="17"/>
      <c r="IJ12" s="17"/>
      <c r="IK12" s="17">
        <f>SUM(IK13:IK56)</f>
        <v>4814272</v>
      </c>
      <c r="IL12" s="17">
        <f>SUM(IL13:IL102)</f>
        <v>15216366</v>
      </c>
      <c r="IM12" s="17"/>
      <c r="IN12" s="17">
        <f>SUM(IN13:IN56)</f>
        <v>37612277</v>
      </c>
      <c r="IO12" s="17">
        <f>SUM(IO13:IO102)</f>
        <v>9871661</v>
      </c>
      <c r="IP12" s="17">
        <f>SUM(IP13:IP56)</f>
        <v>25664349</v>
      </c>
      <c r="IQ12" s="17">
        <f>SUM(IQ13:IQ102)</f>
        <v>5344705</v>
      </c>
      <c r="IR12" s="17">
        <f>SUM(IR13:IR56)</f>
        <v>11947928</v>
      </c>
      <c r="IS12" s="17">
        <f>SUM(IS13:IS102)</f>
        <v>3844705</v>
      </c>
      <c r="IT12" s="17">
        <f>SUM(IT13:IT56)</f>
        <v>5678948</v>
      </c>
      <c r="IU12" s="17">
        <f>SUM(IU13:IU102)</f>
        <v>1500000</v>
      </c>
      <c r="IV12" s="17">
        <f>SUM(IV13:IV56)</f>
        <v>2156383</v>
      </c>
      <c r="IW12" s="17">
        <f>SUM(IW13:IW102)</f>
        <v>0</v>
      </c>
      <c r="IX12" s="17"/>
      <c r="IY12" s="17">
        <f>SUM(IY13:IY56)</f>
        <v>4112597</v>
      </c>
      <c r="IZ12" s="17">
        <f>SUM(IZ13:IZ102)</f>
        <v>17142108</v>
      </c>
      <c r="JA12" s="17"/>
      <c r="JB12" s="17">
        <f>SUM(JB13:JB56)</f>
        <v>34142921</v>
      </c>
      <c r="JC12" s="17">
        <f>SUM(JC13:JC102)</f>
        <v>17142108</v>
      </c>
      <c r="JD12" s="17">
        <f>SUM(JD13:JD56)</f>
        <v>20900932</v>
      </c>
      <c r="JE12" s="17">
        <f>SUM(JE13:JE93)</f>
        <v>0</v>
      </c>
      <c r="JF12" s="17">
        <f>SUM(JF13:JF56)</f>
        <v>13241989</v>
      </c>
      <c r="JG12" s="17">
        <f>SUM(JG13:JG93)</f>
        <v>0</v>
      </c>
      <c r="JH12" s="17">
        <f>SUM(JH13:JH56)</f>
        <v>4843847</v>
      </c>
      <c r="JI12" s="17">
        <f>SUM(JI13:JI93)</f>
        <v>0</v>
      </c>
      <c r="JJ12" s="17">
        <f>SUM(JJ13:JJ56)</f>
        <v>3739172</v>
      </c>
      <c r="JK12" s="17">
        <f>SUM(JK13:JK93)</f>
        <v>0</v>
      </c>
      <c r="JL12" s="17">
        <f>SUM(JL13:JL56)</f>
        <v>1040402</v>
      </c>
      <c r="JM12" s="17">
        <f>SUM(JM13:JM93)</f>
        <v>0</v>
      </c>
      <c r="JN12" s="17">
        <f>SUM(JN13:JN56)</f>
        <v>2018731</v>
      </c>
      <c r="JO12" s="17">
        <f>SUM(JO13:JO93)</f>
        <v>0</v>
      </c>
      <c r="JP12" s="17"/>
      <c r="JQ12" s="17">
        <f>SUM(JQ13:JQ56)</f>
        <v>1599837</v>
      </c>
      <c r="JR12" s="17">
        <f>SUM(JR13:JR102)</f>
        <v>127259818.2</v>
      </c>
      <c r="JS12" s="17"/>
      <c r="JT12" s="17">
        <f>SUM(JT13:JT56)</f>
        <v>292634641</v>
      </c>
      <c r="JU12" s="17">
        <f>SUM(JU13:JU102)</f>
        <v>108072490</v>
      </c>
      <c r="JV12" s="17">
        <f>SUM(JV13:JV56)</f>
        <v>238805347</v>
      </c>
      <c r="JW12" s="17">
        <f>SUM(JW13:JW102)</f>
        <v>19187328.199999999</v>
      </c>
      <c r="JX12" s="17">
        <f>SUM(JX13:JX56)</f>
        <v>53829294</v>
      </c>
      <c r="JY12" s="17">
        <f>SUM(JY13:JY102)</f>
        <v>1578173</v>
      </c>
      <c r="JZ12" s="17">
        <f>SUM(JZ13:JZ56)</f>
        <v>2135988</v>
      </c>
      <c r="KA12" s="17">
        <f>SUM(KA13:KA102)</f>
        <v>1740894</v>
      </c>
      <c r="KB12" s="17">
        <f>SUM(KB13:KB56)</f>
        <v>4744650</v>
      </c>
      <c r="KC12" s="17">
        <f>SUM(KC13:KC102)</f>
        <v>4021193</v>
      </c>
      <c r="KD12" s="17">
        <f>SUM(KD13:KD56)</f>
        <v>11162040</v>
      </c>
      <c r="KE12" s="17">
        <f>SUM(KE13:KE102)</f>
        <v>933715</v>
      </c>
      <c r="KF12" s="17">
        <f>SUM(KF13:KF56)</f>
        <v>2138474</v>
      </c>
      <c r="KG12" s="17">
        <f>SUM(KG13:KG102)</f>
        <v>2826657</v>
      </c>
      <c r="KH12" s="17">
        <f>SUM(KH13:KH56)</f>
        <v>5407749</v>
      </c>
      <c r="KI12" s="17">
        <f>SUM(KI13:KI102)</f>
        <v>2950706</v>
      </c>
      <c r="KJ12" s="17">
        <f>SUM(KJ13:KJ56)</f>
        <v>9922091</v>
      </c>
      <c r="KK12" s="17">
        <f>SUM(KK13:KK102)</f>
        <v>2560244</v>
      </c>
      <c r="KL12" s="17">
        <f>SUM(KL13:KL56)</f>
        <v>11076806</v>
      </c>
      <c r="KM12" s="17">
        <v>2575746.2000000002</v>
      </c>
      <c r="KN12" s="68">
        <f>SUM(KN13:KN56)</f>
        <v>7241496</v>
      </c>
    </row>
    <row r="13" spans="1:301" s="24" customFormat="1" ht="31.5" x14ac:dyDescent="0.25">
      <c r="A13" s="23"/>
      <c r="B13" s="38" t="s">
        <v>191</v>
      </c>
      <c r="C13" s="20">
        <v>176505560</v>
      </c>
      <c r="D13" s="20"/>
      <c r="E13" s="20">
        <v>195463386</v>
      </c>
      <c r="F13" s="20"/>
      <c r="G13" s="20"/>
      <c r="H13" s="20"/>
      <c r="I13" s="20">
        <v>90103684</v>
      </c>
      <c r="J13" s="20">
        <v>102905923</v>
      </c>
      <c r="K13" s="80">
        <f t="shared" si="16"/>
        <v>12802239</v>
      </c>
      <c r="L13" s="20">
        <v>11405762</v>
      </c>
      <c r="M13" s="20">
        <v>15119571</v>
      </c>
      <c r="N13" s="20"/>
      <c r="O13" s="20">
        <v>8804162</v>
      </c>
      <c r="P13" s="20">
        <v>10201839</v>
      </c>
      <c r="Q13" s="20"/>
      <c r="R13" s="20"/>
      <c r="S13" s="20">
        <v>2388181</v>
      </c>
      <c r="T13" s="20"/>
      <c r="U13" s="20">
        <v>2559195</v>
      </c>
      <c r="V13" s="20">
        <v>2388181</v>
      </c>
      <c r="W13" s="20">
        <v>2559195</v>
      </c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>
        <v>13502859</v>
      </c>
      <c r="AX13" s="20"/>
      <c r="AY13" s="20">
        <v>13586308</v>
      </c>
      <c r="AZ13" s="20">
        <v>13502859</v>
      </c>
      <c r="BA13" s="20">
        <v>13586308</v>
      </c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>
        <v>9779627</v>
      </c>
      <c r="BP13" s="20"/>
      <c r="BQ13" s="20">
        <v>8980994</v>
      </c>
      <c r="BR13" s="20">
        <v>9779627</v>
      </c>
      <c r="BS13" s="20">
        <v>8980994</v>
      </c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>
        <v>9577179</v>
      </c>
      <c r="CJ13" s="20"/>
      <c r="CK13" s="20">
        <v>9194864</v>
      </c>
      <c r="CL13" s="20">
        <v>9577179</v>
      </c>
      <c r="CM13" s="20">
        <v>9194864</v>
      </c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>
        <v>1217398</v>
      </c>
      <c r="DB13" s="20"/>
      <c r="DC13" s="20">
        <v>1479937</v>
      </c>
      <c r="DD13" s="20">
        <v>1217398</v>
      </c>
      <c r="DE13" s="20">
        <v>1479937</v>
      </c>
      <c r="DF13" s="20"/>
      <c r="DG13" s="20"/>
      <c r="DH13" s="20"/>
      <c r="DI13" s="20"/>
      <c r="DJ13" s="20"/>
      <c r="DK13" s="20"/>
      <c r="DL13" s="20"/>
      <c r="DM13" s="20"/>
      <c r="DN13" s="20"/>
      <c r="DO13" s="20">
        <v>1044718</v>
      </c>
      <c r="DP13" s="20"/>
      <c r="DQ13" s="20">
        <v>1011972</v>
      </c>
      <c r="DR13" s="20">
        <v>1044718</v>
      </c>
      <c r="DS13" s="20">
        <v>1011972</v>
      </c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>
        <v>470917</v>
      </c>
      <c r="EH13" s="20"/>
      <c r="EI13" s="20">
        <v>526364</v>
      </c>
      <c r="EJ13" s="20">
        <v>470917</v>
      </c>
      <c r="EK13" s="20">
        <v>526364</v>
      </c>
      <c r="EL13" s="20"/>
      <c r="EM13" s="20"/>
      <c r="EN13" s="20"/>
      <c r="EO13" s="20"/>
      <c r="EP13" s="20"/>
      <c r="EQ13" s="20"/>
      <c r="ER13" s="20"/>
      <c r="ES13" s="20"/>
      <c r="ET13" s="20"/>
      <c r="EU13" s="20">
        <v>8592636</v>
      </c>
      <c r="EV13" s="20"/>
      <c r="EW13" s="20">
        <v>8786660</v>
      </c>
      <c r="EX13" s="20">
        <v>8592636</v>
      </c>
      <c r="EY13" s="20">
        <v>8786660</v>
      </c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>
        <v>2997454</v>
      </c>
      <c r="FN13" s="20"/>
      <c r="FO13" s="20">
        <v>3002116</v>
      </c>
      <c r="FP13" s="20">
        <v>2997454</v>
      </c>
      <c r="FQ13" s="20">
        <v>3002116</v>
      </c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>
        <v>1839948</v>
      </c>
      <c r="GD13" s="20"/>
      <c r="GE13" s="20">
        <v>2389946</v>
      </c>
      <c r="GF13" s="20">
        <v>1839948</v>
      </c>
      <c r="GG13" s="20">
        <v>2389946</v>
      </c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>
        <v>2461069</v>
      </c>
      <c r="GT13" s="20"/>
      <c r="GU13" s="20">
        <v>2903139</v>
      </c>
      <c r="GV13" s="20">
        <v>2461069</v>
      </c>
      <c r="GW13" s="20">
        <v>2903139</v>
      </c>
      <c r="GX13" s="20"/>
      <c r="GY13" s="20"/>
      <c r="GZ13" s="20"/>
      <c r="HA13" s="20"/>
      <c r="HB13" s="20"/>
      <c r="HC13" s="20"/>
      <c r="HD13" s="20"/>
      <c r="HE13" s="20"/>
      <c r="HF13" s="20"/>
      <c r="HG13" s="20">
        <v>878716</v>
      </c>
      <c r="HH13" s="20"/>
      <c r="HI13" s="20">
        <v>838525</v>
      </c>
      <c r="HJ13" s="20">
        <v>878716</v>
      </c>
      <c r="HK13" s="20">
        <v>838525</v>
      </c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>
        <v>2524486</v>
      </c>
      <c r="HX13" s="20"/>
      <c r="HY13" s="20">
        <v>3207827</v>
      </c>
      <c r="HZ13" s="20">
        <v>2524486</v>
      </c>
      <c r="IA13" s="20">
        <v>3207827</v>
      </c>
      <c r="IB13" s="20"/>
      <c r="IC13" s="20"/>
      <c r="ID13" s="20"/>
      <c r="IE13" s="20"/>
      <c r="IF13" s="20"/>
      <c r="IG13" s="20"/>
      <c r="IH13" s="20"/>
      <c r="II13" s="20"/>
      <c r="IJ13" s="20"/>
      <c r="IK13" s="20"/>
      <c r="IL13" s="20">
        <v>1231382</v>
      </c>
      <c r="IM13" s="20"/>
      <c r="IN13" s="20">
        <v>1392624</v>
      </c>
      <c r="IO13" s="20">
        <v>1231382</v>
      </c>
      <c r="IP13" s="20">
        <v>1392624</v>
      </c>
      <c r="IQ13" s="20"/>
      <c r="IR13" s="20"/>
      <c r="IS13" s="20"/>
      <c r="IT13" s="20"/>
      <c r="IU13" s="20"/>
      <c r="IV13" s="20"/>
      <c r="IW13" s="20"/>
      <c r="IX13" s="20"/>
      <c r="IY13" s="20"/>
      <c r="IZ13" s="20">
        <v>2259450</v>
      </c>
      <c r="JA13" s="20"/>
      <c r="JB13" s="20">
        <v>2501597</v>
      </c>
      <c r="JC13" s="20">
        <v>2259450</v>
      </c>
      <c r="JD13" s="20">
        <v>2501597</v>
      </c>
      <c r="JE13" s="20"/>
      <c r="JF13" s="20"/>
      <c r="JG13" s="20"/>
      <c r="JH13" s="20"/>
      <c r="JI13" s="20"/>
      <c r="JJ13" s="20"/>
      <c r="JK13" s="20"/>
      <c r="JL13" s="20"/>
      <c r="JM13" s="20"/>
      <c r="JN13" s="20"/>
      <c r="JO13" s="20"/>
      <c r="JP13" s="20"/>
      <c r="JQ13" s="20"/>
      <c r="JR13" s="20">
        <v>5425932</v>
      </c>
      <c r="JS13" s="20"/>
      <c r="JT13" s="20">
        <v>4873985</v>
      </c>
      <c r="JU13" s="20">
        <v>5425932</v>
      </c>
      <c r="JV13" s="20">
        <v>4873985</v>
      </c>
      <c r="JW13" s="20"/>
      <c r="JX13" s="20"/>
      <c r="JY13" s="20"/>
      <c r="JZ13" s="20"/>
      <c r="KA13" s="20"/>
      <c r="KB13" s="20"/>
      <c r="KC13" s="20"/>
      <c r="KD13" s="20"/>
      <c r="KE13" s="20"/>
      <c r="KF13" s="20"/>
      <c r="KG13" s="20"/>
      <c r="KH13" s="20"/>
      <c r="KI13" s="20"/>
      <c r="KJ13" s="20"/>
      <c r="KK13" s="20"/>
      <c r="KL13" s="20"/>
      <c r="KM13" s="20"/>
      <c r="KN13" s="69"/>
    </row>
    <row r="14" spans="1:301" s="24" customFormat="1" ht="15.75" x14ac:dyDescent="0.25">
      <c r="A14" s="23"/>
      <c r="B14" s="53" t="s">
        <v>213</v>
      </c>
      <c r="C14" s="20">
        <v>1800000</v>
      </c>
      <c r="D14" s="20">
        <v>1800000</v>
      </c>
      <c r="E14" s="20">
        <v>1800000</v>
      </c>
      <c r="F14" s="20">
        <v>1800000</v>
      </c>
      <c r="G14" s="20"/>
      <c r="H14" s="20"/>
      <c r="I14" s="20"/>
      <c r="J14" s="20"/>
      <c r="K14" s="80">
        <f t="shared" si="16"/>
        <v>0</v>
      </c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  <c r="IK14" s="20"/>
      <c r="IL14" s="20"/>
      <c r="IM14" s="20"/>
      <c r="IN14" s="20"/>
      <c r="IO14" s="20"/>
      <c r="IP14" s="20"/>
      <c r="IQ14" s="20"/>
      <c r="IR14" s="20"/>
      <c r="IS14" s="20"/>
      <c r="IT14" s="20"/>
      <c r="IU14" s="20"/>
      <c r="IV14" s="20"/>
      <c r="IW14" s="20"/>
      <c r="IX14" s="20"/>
      <c r="IY14" s="20"/>
      <c r="IZ14" s="20"/>
      <c r="JA14" s="20"/>
      <c r="JB14" s="20"/>
      <c r="JC14" s="20"/>
      <c r="JD14" s="20"/>
      <c r="JE14" s="20"/>
      <c r="JF14" s="20"/>
      <c r="JG14" s="20"/>
      <c r="JH14" s="20"/>
      <c r="JI14" s="20"/>
      <c r="JJ14" s="20"/>
      <c r="JK14" s="20"/>
      <c r="JL14" s="20"/>
      <c r="JM14" s="20"/>
      <c r="JN14" s="20"/>
      <c r="JO14" s="20"/>
      <c r="JP14" s="20"/>
      <c r="JQ14" s="20"/>
      <c r="JR14" s="20"/>
      <c r="JS14" s="20"/>
      <c r="JT14" s="20"/>
      <c r="JU14" s="20"/>
      <c r="JV14" s="20"/>
      <c r="JW14" s="20"/>
      <c r="JX14" s="20"/>
      <c r="JY14" s="20"/>
      <c r="JZ14" s="20"/>
      <c r="KA14" s="20"/>
      <c r="KB14" s="20"/>
      <c r="KC14" s="20"/>
      <c r="KD14" s="20"/>
      <c r="KE14" s="20"/>
      <c r="KF14" s="20"/>
      <c r="KG14" s="20"/>
      <c r="KH14" s="20"/>
      <c r="KI14" s="20"/>
      <c r="KJ14" s="20"/>
      <c r="KK14" s="20"/>
      <c r="KL14" s="20"/>
      <c r="KM14" s="20"/>
      <c r="KN14" s="69"/>
    </row>
    <row r="15" spans="1:301" s="24" customFormat="1" ht="17.25" customHeight="1" x14ac:dyDescent="0.25">
      <c r="A15" s="23"/>
      <c r="B15" s="53" t="s">
        <v>209</v>
      </c>
      <c r="C15" s="60">
        <v>7323944</v>
      </c>
      <c r="D15" s="60">
        <v>7323944</v>
      </c>
      <c r="E15" s="60">
        <v>402536</v>
      </c>
      <c r="F15" s="60"/>
      <c r="G15" s="60"/>
      <c r="H15" s="60"/>
      <c r="I15" s="60"/>
      <c r="J15" s="60"/>
      <c r="K15" s="80">
        <f t="shared" si="16"/>
        <v>0</v>
      </c>
      <c r="L15" s="60"/>
      <c r="M15" s="60">
        <v>100634</v>
      </c>
      <c r="N15" s="60"/>
      <c r="O15" s="60"/>
      <c r="P15" s="60">
        <v>201268</v>
      </c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>
        <v>100634</v>
      </c>
      <c r="AZ15" s="60"/>
      <c r="BA15" s="60"/>
      <c r="BB15" s="60"/>
      <c r="BC15" s="60">
        <v>100634</v>
      </c>
      <c r="BD15" s="60"/>
      <c r="BE15" s="60">
        <v>100634</v>
      </c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  <c r="DS15" s="60"/>
      <c r="DT15" s="60"/>
      <c r="DU15" s="60"/>
      <c r="DV15" s="60"/>
      <c r="DW15" s="60"/>
      <c r="DX15" s="60"/>
      <c r="DY15" s="60"/>
      <c r="DZ15" s="60"/>
      <c r="EA15" s="60"/>
      <c r="EB15" s="60"/>
      <c r="EC15" s="60"/>
      <c r="ED15" s="60"/>
      <c r="EE15" s="60"/>
      <c r="EF15" s="60"/>
      <c r="EG15" s="60"/>
      <c r="EH15" s="60"/>
      <c r="EI15" s="60"/>
      <c r="EJ15" s="60"/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0"/>
      <c r="FH15" s="60"/>
      <c r="FI15" s="60"/>
      <c r="FJ15" s="60"/>
      <c r="FK15" s="60"/>
      <c r="FL15" s="60"/>
      <c r="FM15" s="60"/>
      <c r="FN15" s="60"/>
      <c r="FO15" s="60"/>
      <c r="FP15" s="60"/>
      <c r="FQ15" s="60"/>
      <c r="FR15" s="60"/>
      <c r="FS15" s="60"/>
      <c r="FT15" s="60"/>
      <c r="FU15" s="60"/>
      <c r="FV15" s="60"/>
      <c r="FW15" s="60"/>
      <c r="FX15" s="60"/>
      <c r="FY15" s="60"/>
      <c r="FZ15" s="60"/>
      <c r="GA15" s="60"/>
      <c r="GB15" s="60"/>
      <c r="GC15" s="60"/>
      <c r="GD15" s="60"/>
      <c r="GE15" s="60"/>
      <c r="GF15" s="60"/>
      <c r="GG15" s="60"/>
      <c r="GH15" s="60"/>
      <c r="GI15" s="60"/>
      <c r="GJ15" s="60"/>
      <c r="GK15" s="60"/>
      <c r="GL15" s="60"/>
      <c r="GM15" s="60"/>
      <c r="GN15" s="60"/>
      <c r="GO15" s="60"/>
      <c r="GP15" s="60"/>
      <c r="GQ15" s="60"/>
      <c r="GR15" s="60"/>
      <c r="GS15" s="60"/>
      <c r="GT15" s="60"/>
      <c r="GU15" s="60"/>
      <c r="GV15" s="60"/>
      <c r="GW15" s="60"/>
      <c r="GX15" s="60"/>
      <c r="GY15" s="60"/>
      <c r="GZ15" s="60"/>
      <c r="HA15" s="60"/>
      <c r="HB15" s="60"/>
      <c r="HC15" s="60"/>
      <c r="HD15" s="60"/>
      <c r="HE15" s="60"/>
      <c r="HF15" s="60"/>
      <c r="HG15" s="60"/>
      <c r="HH15" s="60"/>
      <c r="HI15" s="60"/>
      <c r="HJ15" s="60"/>
      <c r="HK15" s="60"/>
      <c r="HL15" s="60"/>
      <c r="HM15" s="60"/>
      <c r="HN15" s="60"/>
      <c r="HO15" s="60"/>
      <c r="HP15" s="60"/>
      <c r="HQ15" s="60"/>
      <c r="HR15" s="60"/>
      <c r="HS15" s="60"/>
      <c r="HT15" s="60"/>
      <c r="HU15" s="60"/>
      <c r="HV15" s="60"/>
      <c r="HW15" s="60"/>
      <c r="HX15" s="60"/>
      <c r="HY15" s="60"/>
      <c r="HZ15" s="60"/>
      <c r="IA15" s="60"/>
      <c r="IB15" s="60"/>
      <c r="IC15" s="60"/>
      <c r="ID15" s="60"/>
      <c r="IE15" s="60"/>
      <c r="IF15" s="60"/>
      <c r="IG15" s="60"/>
      <c r="IH15" s="60"/>
      <c r="II15" s="60"/>
      <c r="IJ15" s="60"/>
      <c r="IK15" s="60"/>
      <c r="IL15" s="60"/>
      <c r="IM15" s="60"/>
      <c r="IN15" s="60"/>
      <c r="IO15" s="60"/>
      <c r="IP15" s="60"/>
      <c r="IQ15" s="60"/>
      <c r="IR15" s="60"/>
      <c r="IS15" s="60"/>
      <c r="IT15" s="60"/>
      <c r="IU15" s="60"/>
      <c r="IV15" s="60"/>
      <c r="IW15" s="60"/>
      <c r="IX15" s="60"/>
      <c r="IY15" s="60"/>
      <c r="IZ15" s="60"/>
      <c r="JA15" s="60"/>
      <c r="JB15" s="60"/>
      <c r="JC15" s="60"/>
      <c r="JD15" s="60"/>
      <c r="JE15" s="60"/>
      <c r="JF15" s="60"/>
      <c r="JG15" s="60"/>
      <c r="JH15" s="60"/>
      <c r="JI15" s="60"/>
      <c r="JJ15" s="60"/>
      <c r="JK15" s="60"/>
      <c r="JL15" s="60"/>
      <c r="JM15" s="60"/>
      <c r="JN15" s="60"/>
      <c r="JO15" s="60"/>
      <c r="JP15" s="60"/>
      <c r="JQ15" s="60"/>
      <c r="JR15" s="60"/>
      <c r="JS15" s="60"/>
      <c r="JT15" s="60"/>
      <c r="JU15" s="60"/>
      <c r="JV15" s="60"/>
      <c r="JW15" s="60"/>
      <c r="JX15" s="60"/>
      <c r="JY15" s="60"/>
      <c r="JZ15" s="60"/>
      <c r="KA15" s="60"/>
      <c r="KB15" s="60"/>
      <c r="KC15" s="60"/>
      <c r="KD15" s="60"/>
      <c r="KE15" s="60"/>
      <c r="KF15" s="60"/>
      <c r="KG15" s="60"/>
      <c r="KH15" s="60"/>
      <c r="KI15" s="60"/>
      <c r="KJ15" s="60"/>
      <c r="KK15" s="60"/>
      <c r="KL15" s="60"/>
      <c r="KM15" s="60"/>
      <c r="KN15" s="60"/>
    </row>
    <row r="16" spans="1:301" s="24" customFormat="1" ht="30.75" customHeight="1" x14ac:dyDescent="0.25">
      <c r="A16" s="23"/>
      <c r="B16" s="55" t="s">
        <v>181</v>
      </c>
      <c r="C16" s="20"/>
      <c r="D16" s="20"/>
      <c r="E16" s="20">
        <v>20000000</v>
      </c>
      <c r="F16" s="20"/>
      <c r="G16" s="20"/>
      <c r="H16" s="20"/>
      <c r="I16" s="20"/>
      <c r="J16" s="20"/>
      <c r="K16" s="80">
        <f t="shared" si="16"/>
        <v>0</v>
      </c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>
        <v>20000000</v>
      </c>
      <c r="EX16" s="20"/>
      <c r="EY16" s="20">
        <v>20000000</v>
      </c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  <c r="IW16" s="20"/>
      <c r="IX16" s="20"/>
      <c r="IY16" s="20"/>
      <c r="IZ16" s="20"/>
      <c r="JA16" s="20"/>
      <c r="JB16" s="20"/>
      <c r="JC16" s="20"/>
      <c r="JD16" s="20"/>
      <c r="JE16" s="20"/>
      <c r="JF16" s="20"/>
      <c r="JG16" s="20"/>
      <c r="JH16" s="20"/>
      <c r="JI16" s="20"/>
      <c r="JJ16" s="20"/>
      <c r="JK16" s="20"/>
      <c r="JL16" s="20"/>
      <c r="JM16" s="20"/>
      <c r="JN16" s="20"/>
      <c r="JO16" s="20"/>
      <c r="JP16" s="20"/>
      <c r="JQ16" s="20"/>
      <c r="JR16" s="20"/>
      <c r="JS16" s="20"/>
      <c r="JT16" s="20"/>
      <c r="JU16" s="20"/>
      <c r="JV16" s="20"/>
      <c r="JW16" s="20"/>
      <c r="JX16" s="20"/>
      <c r="JY16" s="20"/>
      <c r="JZ16" s="20"/>
      <c r="KA16" s="20"/>
      <c r="KB16" s="20"/>
      <c r="KC16" s="20"/>
      <c r="KD16" s="20"/>
      <c r="KE16" s="20"/>
      <c r="KF16" s="20"/>
      <c r="KG16" s="20"/>
      <c r="KH16" s="20"/>
      <c r="KI16" s="20"/>
      <c r="KJ16" s="20"/>
      <c r="KK16" s="20"/>
      <c r="KL16" s="20"/>
      <c r="KM16" s="20"/>
      <c r="KN16" s="69"/>
    </row>
    <row r="17" spans="1:300" s="24" customFormat="1" ht="31.5" x14ac:dyDescent="0.25">
      <c r="A17" s="23"/>
      <c r="B17" s="54" t="s">
        <v>182</v>
      </c>
      <c r="C17" s="20">
        <v>275717700</v>
      </c>
      <c r="D17" s="20"/>
      <c r="E17" s="20">
        <v>345325100</v>
      </c>
      <c r="F17" s="20"/>
      <c r="G17" s="20"/>
      <c r="H17" s="20"/>
      <c r="I17" s="20"/>
      <c r="J17" s="20"/>
      <c r="K17" s="80">
        <f t="shared" si="16"/>
        <v>0</v>
      </c>
      <c r="L17" s="20"/>
      <c r="M17" s="20">
        <v>345325100</v>
      </c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  <c r="IW17" s="20"/>
      <c r="IX17" s="20"/>
      <c r="IY17" s="20"/>
      <c r="IZ17" s="20"/>
      <c r="JA17" s="20"/>
      <c r="JB17" s="20"/>
      <c r="JC17" s="20"/>
      <c r="JD17" s="20"/>
      <c r="JE17" s="20"/>
      <c r="JF17" s="20"/>
      <c r="JG17" s="20"/>
      <c r="JH17" s="20"/>
      <c r="JI17" s="20"/>
      <c r="JJ17" s="20"/>
      <c r="JK17" s="20"/>
      <c r="JL17" s="20"/>
      <c r="JM17" s="20"/>
      <c r="JN17" s="20"/>
      <c r="JO17" s="20"/>
      <c r="JP17" s="20"/>
      <c r="JQ17" s="20"/>
      <c r="JR17" s="20"/>
      <c r="JS17" s="20"/>
      <c r="JT17" s="20"/>
      <c r="JU17" s="20"/>
      <c r="JV17" s="20"/>
      <c r="JW17" s="20"/>
      <c r="JX17" s="20"/>
      <c r="JY17" s="20"/>
      <c r="JZ17" s="20"/>
      <c r="KA17" s="20"/>
      <c r="KB17" s="20"/>
      <c r="KC17" s="20"/>
      <c r="KD17" s="20"/>
      <c r="KE17" s="20"/>
      <c r="KF17" s="20"/>
      <c r="KG17" s="20"/>
      <c r="KH17" s="20"/>
      <c r="KI17" s="20"/>
      <c r="KJ17" s="20"/>
      <c r="KK17" s="20"/>
      <c r="KL17" s="20"/>
      <c r="KM17" s="20"/>
      <c r="KN17" s="69"/>
    </row>
    <row r="18" spans="1:300" s="24" customFormat="1" ht="31.5" customHeight="1" x14ac:dyDescent="0.25">
      <c r="A18" s="23"/>
      <c r="B18" s="55" t="s">
        <v>183</v>
      </c>
      <c r="C18" s="20">
        <v>7392700</v>
      </c>
      <c r="D18" s="20">
        <v>7392700</v>
      </c>
      <c r="E18" s="20">
        <v>6545800</v>
      </c>
      <c r="F18" s="20"/>
      <c r="G18" s="20"/>
      <c r="H18" s="20"/>
      <c r="I18" s="20"/>
      <c r="J18" s="20"/>
      <c r="K18" s="80">
        <f t="shared" si="16"/>
        <v>0</v>
      </c>
      <c r="L18" s="20"/>
      <c r="M18" s="20"/>
      <c r="N18" s="20"/>
      <c r="O18" s="20"/>
      <c r="P18" s="20">
        <v>1636450</v>
      </c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>
        <v>1636450</v>
      </c>
      <c r="AZ18" s="20"/>
      <c r="BA18" s="20">
        <v>1636450</v>
      </c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>
        <v>1636450</v>
      </c>
      <c r="CL18" s="20"/>
      <c r="CM18" s="20">
        <v>1636450</v>
      </c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  <c r="IK18" s="20"/>
      <c r="IL18" s="20"/>
      <c r="IM18" s="20"/>
      <c r="IN18" s="20"/>
      <c r="IO18" s="20"/>
      <c r="IP18" s="20"/>
      <c r="IQ18" s="20"/>
      <c r="IR18" s="20"/>
      <c r="IS18" s="20"/>
      <c r="IT18" s="20"/>
      <c r="IU18" s="20"/>
      <c r="IV18" s="20"/>
      <c r="IW18" s="20"/>
      <c r="IX18" s="20"/>
      <c r="IY18" s="20"/>
      <c r="IZ18" s="20"/>
      <c r="JA18" s="20"/>
      <c r="JB18" s="20"/>
      <c r="JC18" s="20"/>
      <c r="JD18" s="20"/>
      <c r="JE18" s="20"/>
      <c r="JF18" s="20"/>
      <c r="JG18" s="20"/>
      <c r="JH18" s="20"/>
      <c r="JI18" s="20"/>
      <c r="JJ18" s="20"/>
      <c r="JK18" s="20"/>
      <c r="JL18" s="20"/>
      <c r="JM18" s="20"/>
      <c r="JN18" s="20"/>
      <c r="JO18" s="20"/>
      <c r="JP18" s="20"/>
      <c r="JQ18" s="20"/>
      <c r="JR18" s="20"/>
      <c r="JS18" s="20"/>
      <c r="JT18" s="20">
        <v>1636450</v>
      </c>
      <c r="JU18" s="20"/>
      <c r="JV18" s="20">
        <v>1636450</v>
      </c>
      <c r="JW18" s="20"/>
      <c r="JX18" s="20"/>
      <c r="JY18" s="20"/>
      <c r="JZ18" s="20"/>
      <c r="KA18" s="20"/>
      <c r="KB18" s="20"/>
      <c r="KC18" s="20"/>
      <c r="KD18" s="20"/>
      <c r="KE18" s="20"/>
      <c r="KF18" s="20"/>
      <c r="KG18" s="20"/>
      <c r="KH18" s="20"/>
      <c r="KI18" s="20"/>
      <c r="KJ18" s="20"/>
      <c r="KK18" s="20"/>
      <c r="KL18" s="20"/>
      <c r="KM18" s="20"/>
      <c r="KN18" s="69"/>
    </row>
    <row r="19" spans="1:300" s="24" customFormat="1" ht="31.5" x14ac:dyDescent="0.25">
      <c r="A19" s="23"/>
      <c r="B19" s="54" t="s">
        <v>184</v>
      </c>
      <c r="C19" s="20">
        <v>273953855</v>
      </c>
      <c r="D19" s="20"/>
      <c r="E19" s="20">
        <v>438208542</v>
      </c>
      <c r="F19" s="20"/>
      <c r="G19" s="20"/>
      <c r="H19" s="20"/>
      <c r="I19" s="20"/>
      <c r="J19" s="20">
        <v>343024688</v>
      </c>
      <c r="K19" s="80">
        <f t="shared" si="16"/>
        <v>343024688</v>
      </c>
      <c r="L19" s="20"/>
      <c r="M19" s="20">
        <v>61122500</v>
      </c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  <c r="IK19" s="20"/>
      <c r="IL19" s="20"/>
      <c r="IM19" s="20"/>
      <c r="IN19" s="20"/>
      <c r="IO19" s="20"/>
      <c r="IP19" s="20"/>
      <c r="IQ19" s="20"/>
      <c r="IR19" s="20"/>
      <c r="IS19" s="20"/>
      <c r="IT19" s="20"/>
      <c r="IU19" s="20"/>
      <c r="IV19" s="20"/>
      <c r="IW19" s="20"/>
      <c r="IX19" s="20"/>
      <c r="IY19" s="20"/>
      <c r="IZ19" s="20"/>
      <c r="JA19" s="20"/>
      <c r="JB19" s="20"/>
      <c r="JC19" s="20"/>
      <c r="JD19" s="20"/>
      <c r="JE19" s="20"/>
      <c r="JF19" s="20"/>
      <c r="JG19" s="20"/>
      <c r="JH19" s="20"/>
      <c r="JI19" s="20"/>
      <c r="JJ19" s="20"/>
      <c r="JK19" s="20"/>
      <c r="JL19" s="20"/>
      <c r="JM19" s="20"/>
      <c r="JN19" s="20"/>
      <c r="JO19" s="20"/>
      <c r="JP19" s="20"/>
      <c r="JQ19" s="20"/>
      <c r="JR19" s="20"/>
      <c r="JS19" s="20"/>
      <c r="JT19" s="20">
        <v>34061354</v>
      </c>
      <c r="JU19" s="20"/>
      <c r="JV19" s="20">
        <v>34061354</v>
      </c>
      <c r="JW19" s="20"/>
      <c r="JX19" s="20"/>
      <c r="JY19" s="20"/>
      <c r="JZ19" s="20"/>
      <c r="KA19" s="20"/>
      <c r="KB19" s="20"/>
      <c r="KC19" s="20"/>
      <c r="KD19" s="20"/>
      <c r="KE19" s="20"/>
      <c r="KF19" s="20"/>
      <c r="KG19" s="20"/>
      <c r="KH19" s="20"/>
      <c r="KI19" s="20"/>
      <c r="KJ19" s="20"/>
      <c r="KK19" s="20"/>
      <c r="KL19" s="20"/>
      <c r="KM19" s="20"/>
      <c r="KN19" s="69"/>
    </row>
    <row r="20" spans="1:300" s="24" customFormat="1" ht="31.5" x14ac:dyDescent="0.25">
      <c r="A20" s="23"/>
      <c r="B20" s="54" t="s">
        <v>185</v>
      </c>
      <c r="C20" s="20">
        <v>71470300</v>
      </c>
      <c r="D20" s="20"/>
      <c r="E20" s="20">
        <v>37694231</v>
      </c>
      <c r="F20" s="20"/>
      <c r="G20" s="20"/>
      <c r="H20" s="20"/>
      <c r="I20" s="20"/>
      <c r="J20" s="20"/>
      <c r="K20" s="80">
        <f t="shared" si="16"/>
        <v>0</v>
      </c>
      <c r="L20" s="20"/>
      <c r="M20" s="20">
        <v>37694231</v>
      </c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  <c r="IK20" s="20"/>
      <c r="IL20" s="20"/>
      <c r="IM20" s="20"/>
      <c r="IN20" s="20"/>
      <c r="IO20" s="20"/>
      <c r="IP20" s="20"/>
      <c r="IQ20" s="20"/>
      <c r="IR20" s="20"/>
      <c r="IS20" s="20"/>
      <c r="IT20" s="20"/>
      <c r="IU20" s="20"/>
      <c r="IV20" s="20"/>
      <c r="IW20" s="20"/>
      <c r="IX20" s="20"/>
      <c r="IY20" s="20"/>
      <c r="IZ20" s="20"/>
      <c r="JA20" s="20"/>
      <c r="JB20" s="20"/>
      <c r="JC20" s="20"/>
      <c r="JD20" s="20"/>
      <c r="JE20" s="20"/>
      <c r="JF20" s="20"/>
      <c r="JG20" s="20"/>
      <c r="JH20" s="20"/>
      <c r="JI20" s="20"/>
      <c r="JJ20" s="20"/>
      <c r="JK20" s="20"/>
      <c r="JL20" s="20"/>
      <c r="JM20" s="20"/>
      <c r="JN20" s="20"/>
      <c r="JO20" s="20"/>
      <c r="JP20" s="20"/>
      <c r="JQ20" s="20"/>
      <c r="JR20" s="20"/>
      <c r="JS20" s="20"/>
      <c r="JT20" s="20"/>
      <c r="JU20" s="20"/>
      <c r="JV20" s="20"/>
      <c r="JW20" s="20"/>
      <c r="JX20" s="20"/>
      <c r="JY20" s="20"/>
      <c r="JZ20" s="20"/>
      <c r="KA20" s="20"/>
      <c r="KB20" s="20"/>
      <c r="KC20" s="20"/>
      <c r="KD20" s="20"/>
      <c r="KE20" s="20"/>
      <c r="KF20" s="20"/>
      <c r="KG20" s="20"/>
      <c r="KH20" s="20"/>
      <c r="KI20" s="20"/>
      <c r="KJ20" s="20"/>
      <c r="KK20" s="20"/>
      <c r="KL20" s="20"/>
      <c r="KM20" s="20"/>
      <c r="KN20" s="69"/>
    </row>
    <row r="21" spans="1:300" s="24" customFormat="1" ht="31.5" x14ac:dyDescent="0.25">
      <c r="A21" s="23"/>
      <c r="B21" s="54" t="s">
        <v>186</v>
      </c>
      <c r="C21" s="20">
        <v>12752195</v>
      </c>
      <c r="D21" s="20"/>
      <c r="E21" s="20">
        <v>12752195</v>
      </c>
      <c r="F21" s="20"/>
      <c r="G21" s="20"/>
      <c r="H21" s="20"/>
      <c r="I21" s="20"/>
      <c r="J21" s="20">
        <v>5354910</v>
      </c>
      <c r="K21" s="80">
        <f t="shared" si="16"/>
        <v>5354910</v>
      </c>
      <c r="L21" s="20"/>
      <c r="M21" s="20">
        <v>1758834</v>
      </c>
      <c r="N21" s="20"/>
      <c r="O21" s="20"/>
      <c r="P21" s="20">
        <v>781610</v>
      </c>
      <c r="Q21" s="20"/>
      <c r="R21" s="20"/>
      <c r="S21" s="20"/>
      <c r="T21" s="20"/>
      <c r="U21" s="20">
        <f>W21+Y21</f>
        <v>222750</v>
      </c>
      <c r="V21" s="20"/>
      <c r="W21" s="20">
        <v>222750</v>
      </c>
      <c r="X21" s="20"/>
      <c r="Y21" s="20">
        <f>AE21</f>
        <v>0</v>
      </c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>
        <v>874071</v>
      </c>
      <c r="AZ21" s="20"/>
      <c r="BA21" s="20">
        <v>874071</v>
      </c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>
        <v>447282</v>
      </c>
      <c r="BR21" s="20"/>
      <c r="BS21" s="20">
        <v>447282</v>
      </c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>
        <v>739530</v>
      </c>
      <c r="CL21" s="20"/>
      <c r="CM21" s="20">
        <v>739530</v>
      </c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>
        <v>105138</v>
      </c>
      <c r="DD21" s="20"/>
      <c r="DE21" s="20">
        <v>105138</v>
      </c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>
        <v>155034</v>
      </c>
      <c r="DR21" s="20"/>
      <c r="DS21" s="20">
        <v>155034</v>
      </c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>
        <v>74844</v>
      </c>
      <c r="EJ21" s="20"/>
      <c r="EK21" s="20">
        <v>74844</v>
      </c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>
        <v>465993</v>
      </c>
      <c r="EX21" s="20"/>
      <c r="EY21" s="20">
        <v>465993</v>
      </c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>
        <v>363528</v>
      </c>
      <c r="FP21" s="20"/>
      <c r="FQ21" s="20">
        <v>363528</v>
      </c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>
        <v>119394</v>
      </c>
      <c r="GF21" s="20"/>
      <c r="GG21" s="20">
        <v>119394</v>
      </c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>
        <v>171963</v>
      </c>
      <c r="GV21" s="20"/>
      <c r="GW21" s="20">
        <v>171963</v>
      </c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>
        <v>128304</v>
      </c>
      <c r="HJ21" s="20"/>
      <c r="HK21" s="20">
        <v>128304</v>
      </c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>
        <v>199584</v>
      </c>
      <c r="HZ21" s="20"/>
      <c r="IA21" s="20">
        <v>199584</v>
      </c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>
        <v>47223</v>
      </c>
      <c r="IO21" s="20"/>
      <c r="IP21" s="20">
        <v>47223</v>
      </c>
      <c r="IQ21" s="20"/>
      <c r="IR21" s="20"/>
      <c r="IS21" s="20"/>
      <c r="IT21" s="20"/>
      <c r="IU21" s="20"/>
      <c r="IV21" s="20"/>
      <c r="IW21" s="20"/>
      <c r="IX21" s="20"/>
      <c r="IY21" s="20"/>
      <c r="IZ21" s="20"/>
      <c r="JA21" s="20"/>
      <c r="JB21" s="20">
        <v>89100</v>
      </c>
      <c r="JC21" s="20"/>
      <c r="JD21" s="20">
        <v>89100</v>
      </c>
      <c r="JE21" s="20"/>
      <c r="JF21" s="20"/>
      <c r="JG21" s="20"/>
      <c r="JH21" s="20"/>
      <c r="JI21" s="20"/>
      <c r="JJ21" s="20"/>
      <c r="JK21" s="20"/>
      <c r="JL21" s="20"/>
      <c r="JM21" s="20"/>
      <c r="JN21" s="20"/>
      <c r="JO21" s="20"/>
      <c r="JP21" s="20"/>
      <c r="JQ21" s="20"/>
      <c r="JR21" s="20"/>
      <c r="JS21" s="20"/>
      <c r="JT21" s="20">
        <v>653103</v>
      </c>
      <c r="JU21" s="20"/>
      <c r="JV21" s="20">
        <v>653103</v>
      </c>
      <c r="JW21" s="20"/>
      <c r="JX21" s="20"/>
      <c r="JY21" s="20"/>
      <c r="JZ21" s="20"/>
      <c r="KA21" s="20"/>
      <c r="KB21" s="20"/>
      <c r="KC21" s="20"/>
      <c r="KD21" s="20"/>
      <c r="KE21" s="20"/>
      <c r="KF21" s="20"/>
      <c r="KG21" s="20"/>
      <c r="KH21" s="20"/>
      <c r="KI21" s="20"/>
      <c r="KJ21" s="20"/>
      <c r="KK21" s="20"/>
      <c r="KL21" s="20"/>
      <c r="KM21" s="20"/>
      <c r="KN21" s="69"/>
    </row>
    <row r="22" spans="1:300" s="24" customFormat="1" ht="31.5" customHeight="1" x14ac:dyDescent="0.25">
      <c r="A22" s="23"/>
      <c r="B22" s="54" t="s">
        <v>187</v>
      </c>
      <c r="C22" s="20">
        <v>15999554</v>
      </c>
      <c r="D22" s="20"/>
      <c r="E22" s="20">
        <v>15999554</v>
      </c>
      <c r="F22" s="20"/>
      <c r="G22" s="20"/>
      <c r="H22" s="20"/>
      <c r="I22" s="20"/>
      <c r="J22" s="20">
        <v>2518469</v>
      </c>
      <c r="K22" s="80">
        <f t="shared" si="16"/>
        <v>2518469</v>
      </c>
      <c r="L22" s="20"/>
      <c r="M22" s="20">
        <v>5443803</v>
      </c>
      <c r="N22" s="20"/>
      <c r="O22" s="20"/>
      <c r="P22" s="20">
        <v>1772930</v>
      </c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>
        <v>613706</v>
      </c>
      <c r="AZ22" s="20"/>
      <c r="BA22" s="20">
        <v>613706</v>
      </c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>
        <v>1704741</v>
      </c>
      <c r="BR22" s="20"/>
      <c r="BS22" s="20">
        <v>1704741</v>
      </c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>
        <v>1227413</v>
      </c>
      <c r="DR22" s="20"/>
      <c r="DS22" s="20">
        <v>1227413</v>
      </c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>
        <v>545517</v>
      </c>
      <c r="FP22" s="20"/>
      <c r="FQ22" s="20">
        <v>545517</v>
      </c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>
        <v>181839</v>
      </c>
      <c r="GF22" s="20"/>
      <c r="GG22" s="20">
        <v>181839</v>
      </c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  <c r="HY22" s="20"/>
      <c r="HZ22" s="20"/>
      <c r="IA22" s="20"/>
      <c r="IB22" s="20"/>
      <c r="IC22" s="20"/>
      <c r="ID22" s="20"/>
      <c r="IE22" s="20"/>
      <c r="IF22" s="20"/>
      <c r="IG22" s="20"/>
      <c r="IH22" s="20"/>
      <c r="II22" s="20"/>
      <c r="IJ22" s="20"/>
      <c r="IK22" s="20"/>
      <c r="IL22" s="20"/>
      <c r="IM22" s="20"/>
      <c r="IN22" s="20"/>
      <c r="IO22" s="20"/>
      <c r="IP22" s="20"/>
      <c r="IQ22" s="20"/>
      <c r="IR22" s="20"/>
      <c r="IS22" s="20"/>
      <c r="IT22" s="20"/>
      <c r="IU22" s="20"/>
      <c r="IV22" s="20"/>
      <c r="IW22" s="20"/>
      <c r="IX22" s="20"/>
      <c r="IY22" s="20"/>
      <c r="IZ22" s="20"/>
      <c r="JA22" s="20"/>
      <c r="JB22" s="20">
        <v>354586</v>
      </c>
      <c r="JC22" s="20"/>
      <c r="JD22" s="20">
        <v>354586</v>
      </c>
      <c r="JE22" s="20"/>
      <c r="JF22" s="20"/>
      <c r="JG22" s="20"/>
      <c r="JH22" s="20"/>
      <c r="JI22" s="20"/>
      <c r="JJ22" s="20"/>
      <c r="JK22" s="20"/>
      <c r="JL22" s="20"/>
      <c r="JM22" s="20"/>
      <c r="JN22" s="20"/>
      <c r="JO22" s="20"/>
      <c r="JP22" s="20"/>
      <c r="JQ22" s="20"/>
      <c r="JR22" s="20"/>
      <c r="JS22" s="20"/>
      <c r="JT22" s="20">
        <v>1636550</v>
      </c>
      <c r="JU22" s="20"/>
      <c r="JV22" s="20">
        <v>1636550</v>
      </c>
      <c r="JW22" s="20"/>
      <c r="JX22" s="20"/>
      <c r="JY22" s="20"/>
      <c r="JZ22" s="20"/>
      <c r="KA22" s="20"/>
      <c r="KB22" s="20"/>
      <c r="KC22" s="20"/>
      <c r="KD22" s="20"/>
      <c r="KE22" s="20"/>
      <c r="KF22" s="20"/>
      <c r="KG22" s="20"/>
      <c r="KH22" s="20"/>
      <c r="KI22" s="20"/>
      <c r="KJ22" s="20"/>
      <c r="KK22" s="20"/>
      <c r="KL22" s="20"/>
      <c r="KM22" s="20"/>
      <c r="KN22" s="69"/>
    </row>
    <row r="23" spans="1:300" s="24" customFormat="1" ht="31.5" x14ac:dyDescent="0.25">
      <c r="A23" s="23"/>
      <c r="B23" s="54" t="s">
        <v>190</v>
      </c>
      <c r="C23" s="20">
        <v>40219886</v>
      </c>
      <c r="D23" s="20">
        <v>40219886</v>
      </c>
      <c r="E23" s="20">
        <v>88463109</v>
      </c>
      <c r="F23" s="20"/>
      <c r="G23" s="20"/>
      <c r="H23" s="20"/>
      <c r="I23" s="20"/>
      <c r="J23" s="20"/>
      <c r="K23" s="80">
        <f t="shared" si="16"/>
        <v>0</v>
      </c>
      <c r="L23" s="20"/>
      <c r="M23" s="20">
        <v>40015216</v>
      </c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>
        <v>48447893</v>
      </c>
      <c r="HZ23" s="20"/>
      <c r="IA23" s="20"/>
      <c r="IB23" s="20"/>
      <c r="IC23" s="20">
        <v>48447893</v>
      </c>
      <c r="ID23" s="20"/>
      <c r="IE23" s="20"/>
      <c r="IF23" s="20"/>
      <c r="IG23" s="20">
        <v>48447893</v>
      </c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  <c r="IU23" s="20"/>
      <c r="IV23" s="20"/>
      <c r="IW23" s="20"/>
      <c r="IX23" s="20"/>
      <c r="IY23" s="20"/>
      <c r="IZ23" s="20"/>
      <c r="JA23" s="20"/>
      <c r="JB23" s="20"/>
      <c r="JC23" s="20"/>
      <c r="JD23" s="20"/>
      <c r="JE23" s="20"/>
      <c r="JF23" s="20"/>
      <c r="JG23" s="20"/>
      <c r="JH23" s="20"/>
      <c r="JI23" s="20"/>
      <c r="JJ23" s="20"/>
      <c r="JK23" s="20"/>
      <c r="JL23" s="20"/>
      <c r="JM23" s="20"/>
      <c r="JN23" s="20"/>
      <c r="JO23" s="20"/>
      <c r="JP23" s="20"/>
      <c r="JQ23" s="20"/>
      <c r="JR23" s="20"/>
      <c r="JS23" s="20"/>
      <c r="JT23" s="20"/>
      <c r="JU23" s="20"/>
      <c r="JV23" s="20"/>
      <c r="JW23" s="20"/>
      <c r="JX23" s="20"/>
      <c r="JY23" s="20"/>
      <c r="JZ23" s="20"/>
      <c r="KA23" s="20"/>
      <c r="KB23" s="20"/>
      <c r="KC23" s="20"/>
      <c r="KD23" s="20"/>
      <c r="KE23" s="20"/>
      <c r="KF23" s="20"/>
      <c r="KG23" s="20"/>
      <c r="KH23" s="20"/>
      <c r="KI23" s="20"/>
      <c r="KJ23" s="20"/>
      <c r="KK23" s="20"/>
      <c r="KL23" s="20"/>
      <c r="KM23" s="20"/>
      <c r="KN23" s="69"/>
    </row>
    <row r="24" spans="1:300" s="24" customFormat="1" ht="31.5" x14ac:dyDescent="0.25">
      <c r="A24" s="23"/>
      <c r="B24" s="54" t="s">
        <v>188</v>
      </c>
      <c r="C24" s="20">
        <v>71202600</v>
      </c>
      <c r="D24" s="20">
        <v>71202600</v>
      </c>
      <c r="E24" s="20">
        <v>132121600</v>
      </c>
      <c r="F24" s="20"/>
      <c r="G24" s="20"/>
      <c r="H24" s="20"/>
      <c r="I24" s="20"/>
      <c r="J24" s="20">
        <v>55627173</v>
      </c>
      <c r="K24" s="80">
        <f t="shared" si="16"/>
        <v>55627173</v>
      </c>
      <c r="L24" s="20"/>
      <c r="M24" s="20">
        <v>5851074</v>
      </c>
      <c r="N24" s="20"/>
      <c r="O24" s="20"/>
      <c r="P24" s="20">
        <v>5526013</v>
      </c>
      <c r="Q24" s="20"/>
      <c r="R24" s="20"/>
      <c r="S24" s="20"/>
      <c r="T24" s="20"/>
      <c r="U24" s="20">
        <v>6668081</v>
      </c>
      <c r="V24" s="20"/>
      <c r="W24" s="20"/>
      <c r="X24" s="20"/>
      <c r="Y24" s="20">
        <f>AA24+AE24+AG24+AM24+AO24+AQ24+AS24+AV24</f>
        <v>6668081</v>
      </c>
      <c r="Z24" s="20"/>
      <c r="AA24" s="20">
        <v>715130</v>
      </c>
      <c r="AB24" s="20"/>
      <c r="AC24" s="20"/>
      <c r="AD24" s="20"/>
      <c r="AE24" s="20">
        <v>910167</v>
      </c>
      <c r="AF24" s="20"/>
      <c r="AG24" s="20">
        <v>698877</v>
      </c>
      <c r="AH24" s="20"/>
      <c r="AI24" s="20"/>
      <c r="AJ24" s="20"/>
      <c r="AK24" s="20"/>
      <c r="AL24" s="20"/>
      <c r="AM24" s="20">
        <v>1202722</v>
      </c>
      <c r="AN24" s="20"/>
      <c r="AO24" s="20">
        <v>664232</v>
      </c>
      <c r="AP24" s="20"/>
      <c r="AQ24" s="20">
        <v>786644</v>
      </c>
      <c r="AR24" s="20"/>
      <c r="AS24" s="20">
        <v>975179</v>
      </c>
      <c r="AT24" s="20"/>
      <c r="AU24" s="20"/>
      <c r="AV24" s="20">
        <v>715130</v>
      </c>
      <c r="AW24" s="20"/>
      <c r="AX24" s="20"/>
      <c r="AY24" s="20">
        <v>3204728</v>
      </c>
      <c r="AZ24" s="20"/>
      <c r="BA24" s="20"/>
      <c r="BB24" s="20"/>
      <c r="BC24" s="20">
        <f>BE24+BG24+BN24</f>
        <v>3204728</v>
      </c>
      <c r="BD24" s="20"/>
      <c r="BE24" s="20">
        <v>1462766</v>
      </c>
      <c r="BF24" s="20"/>
      <c r="BG24" s="20">
        <v>933315</v>
      </c>
      <c r="BH24" s="20"/>
      <c r="BI24" s="20"/>
      <c r="BJ24" s="20"/>
      <c r="BK24" s="20"/>
      <c r="BL24" s="20"/>
      <c r="BM24" s="20"/>
      <c r="BN24" s="20">
        <v>808647</v>
      </c>
      <c r="BO24" s="20"/>
      <c r="BP24" s="20"/>
      <c r="BQ24" s="20">
        <v>3201835</v>
      </c>
      <c r="BR24" s="20"/>
      <c r="BS24" s="20"/>
      <c r="BT24" s="20"/>
      <c r="BU24" s="20">
        <f>BW24+CC24+CE24+CH24</f>
        <v>3201835</v>
      </c>
      <c r="BV24" s="20"/>
      <c r="BW24" s="20">
        <v>585106</v>
      </c>
      <c r="BX24" s="20"/>
      <c r="BY24" s="20"/>
      <c r="BZ24" s="20"/>
      <c r="CA24" s="20"/>
      <c r="CB24" s="20"/>
      <c r="CC24" s="20">
        <v>975179</v>
      </c>
      <c r="CD24" s="20"/>
      <c r="CE24" s="20">
        <v>763889</v>
      </c>
      <c r="CF24" s="20"/>
      <c r="CG24" s="20"/>
      <c r="CH24" s="20">
        <v>877661</v>
      </c>
      <c r="CI24" s="20"/>
      <c r="CJ24" s="20"/>
      <c r="CK24" s="20">
        <v>8971648</v>
      </c>
      <c r="CL24" s="20"/>
      <c r="CM24" s="20"/>
      <c r="CN24" s="20"/>
      <c r="CO24" s="20">
        <v>8971648</v>
      </c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>
        <v>8971648</v>
      </c>
      <c r="DA24" s="20"/>
      <c r="DB24" s="20"/>
      <c r="DC24" s="20">
        <v>1267730</v>
      </c>
      <c r="DD24" s="20"/>
      <c r="DE24" s="20"/>
      <c r="DF24" s="20"/>
      <c r="DG24" s="20">
        <f>DI24+DK24</f>
        <v>1267730</v>
      </c>
      <c r="DH24" s="20"/>
      <c r="DI24" s="20">
        <v>682624</v>
      </c>
      <c r="DJ24" s="20"/>
      <c r="DK24" s="20">
        <v>585106</v>
      </c>
      <c r="DL24" s="20"/>
      <c r="DM24" s="20"/>
      <c r="DN24" s="20"/>
      <c r="DO24" s="20"/>
      <c r="DP24" s="20"/>
      <c r="DQ24" s="20">
        <v>3212094</v>
      </c>
      <c r="DR24" s="20"/>
      <c r="DS24" s="20"/>
      <c r="DT24" s="20"/>
      <c r="DU24" s="20">
        <f>DW24+DY24+EA24+EF24</f>
        <v>3212094</v>
      </c>
      <c r="DV24" s="20"/>
      <c r="DW24" s="20">
        <v>1277993</v>
      </c>
      <c r="DX24" s="20"/>
      <c r="DY24" s="20">
        <v>715130</v>
      </c>
      <c r="DZ24" s="20"/>
      <c r="EA24" s="20">
        <v>552600</v>
      </c>
      <c r="EB24" s="20"/>
      <c r="EC24" s="20"/>
      <c r="ED24" s="20"/>
      <c r="EE24" s="20"/>
      <c r="EF24" s="20">
        <v>666371</v>
      </c>
      <c r="EG24" s="20"/>
      <c r="EH24" s="20"/>
      <c r="EI24" s="20">
        <v>1267730</v>
      </c>
      <c r="EJ24" s="20"/>
      <c r="EK24" s="20"/>
      <c r="EL24" s="20"/>
      <c r="EM24" s="20">
        <f>EQ24+ET24</f>
        <v>1267730</v>
      </c>
      <c r="EN24" s="20"/>
      <c r="EO24" s="20"/>
      <c r="EP24" s="20"/>
      <c r="EQ24" s="20">
        <v>617612</v>
      </c>
      <c r="ER24" s="20"/>
      <c r="ES24" s="20"/>
      <c r="ET24" s="20">
        <v>650118</v>
      </c>
      <c r="EU24" s="20"/>
      <c r="EV24" s="20"/>
      <c r="EW24" s="20">
        <v>5087181</v>
      </c>
      <c r="EX24" s="20"/>
      <c r="EY24" s="20"/>
      <c r="EZ24" s="20"/>
      <c r="FA24" s="20">
        <f>FC24+FE24+FI24+FL24</f>
        <v>5087181</v>
      </c>
      <c r="FB24" s="20"/>
      <c r="FC24" s="20">
        <v>861408</v>
      </c>
      <c r="FD24" s="20"/>
      <c r="FE24" s="20">
        <v>487587</v>
      </c>
      <c r="FF24" s="20"/>
      <c r="FG24" s="20"/>
      <c r="FH24" s="20"/>
      <c r="FI24" s="20">
        <v>1137710</v>
      </c>
      <c r="FJ24" s="20"/>
      <c r="FK24" s="20"/>
      <c r="FL24" s="20">
        <v>2600476</v>
      </c>
      <c r="FM24" s="20"/>
      <c r="FN24" s="20"/>
      <c r="FO24" s="20">
        <v>4063247</v>
      </c>
      <c r="FP24" s="20"/>
      <c r="FQ24" s="20"/>
      <c r="FR24" s="20"/>
      <c r="FS24" s="20">
        <f>FU24+FW24+GB24</f>
        <v>4063247</v>
      </c>
      <c r="FT24" s="20"/>
      <c r="FU24" s="20">
        <v>650118</v>
      </c>
      <c r="FV24" s="20"/>
      <c r="FW24" s="20">
        <v>1137710</v>
      </c>
      <c r="FX24" s="20"/>
      <c r="FY24" s="20"/>
      <c r="FZ24" s="20"/>
      <c r="GA24" s="20"/>
      <c r="GB24" s="20">
        <v>2275419</v>
      </c>
      <c r="GC24" s="20"/>
      <c r="GD24" s="20"/>
      <c r="GE24" s="20">
        <v>4550831</v>
      </c>
      <c r="GF24" s="20"/>
      <c r="GG24" s="20"/>
      <c r="GH24" s="20"/>
      <c r="GI24" s="20">
        <f>GK24+GM24+GO24+GR24</f>
        <v>4550831</v>
      </c>
      <c r="GJ24" s="20"/>
      <c r="GK24" s="20">
        <v>812649</v>
      </c>
      <c r="GL24" s="20"/>
      <c r="GM24" s="20">
        <v>650118</v>
      </c>
      <c r="GN24" s="20"/>
      <c r="GO24" s="20">
        <v>650118</v>
      </c>
      <c r="GP24" s="20"/>
      <c r="GQ24" s="20"/>
      <c r="GR24" s="20">
        <v>2437946</v>
      </c>
      <c r="GS24" s="20"/>
      <c r="GT24" s="20"/>
      <c r="GU24" s="20">
        <v>2145390</v>
      </c>
      <c r="GV24" s="20"/>
      <c r="GW24" s="20"/>
      <c r="GX24" s="20"/>
      <c r="GY24" s="20">
        <f>HA24+HC24+HF24</f>
        <v>2145390</v>
      </c>
      <c r="GZ24" s="20"/>
      <c r="HA24" s="20">
        <v>731383</v>
      </c>
      <c r="HB24" s="20"/>
      <c r="HC24" s="20">
        <v>682624</v>
      </c>
      <c r="HD24" s="20"/>
      <c r="HE24" s="20"/>
      <c r="HF24" s="20">
        <v>731383</v>
      </c>
      <c r="HG24" s="20"/>
      <c r="HH24" s="20"/>
      <c r="HI24" s="20">
        <v>2860525</v>
      </c>
      <c r="HJ24" s="20"/>
      <c r="HK24" s="20"/>
      <c r="HL24" s="20"/>
      <c r="HM24" s="20">
        <f>HO24+HQ24+HV24</f>
        <v>2860525</v>
      </c>
      <c r="HN24" s="20"/>
      <c r="HO24" s="20">
        <v>585106</v>
      </c>
      <c r="HP24" s="20"/>
      <c r="HQ24" s="20">
        <v>1300240</v>
      </c>
      <c r="HR24" s="20"/>
      <c r="HS24" s="20"/>
      <c r="HT24" s="20"/>
      <c r="HU24" s="20"/>
      <c r="HV24" s="20">
        <v>975179</v>
      </c>
      <c r="HW24" s="20"/>
      <c r="HX24" s="20"/>
      <c r="HY24" s="20">
        <v>2210248</v>
      </c>
      <c r="HZ24" s="20"/>
      <c r="IA24" s="20"/>
      <c r="IB24" s="20"/>
      <c r="IC24" s="20">
        <f>IE24+IG24+IK24</f>
        <v>2210248</v>
      </c>
      <c r="ID24" s="20"/>
      <c r="IE24" s="20">
        <v>520094</v>
      </c>
      <c r="IF24" s="20"/>
      <c r="IG24" s="20">
        <v>1007530</v>
      </c>
      <c r="IH24" s="20"/>
      <c r="II24" s="20"/>
      <c r="IJ24" s="20"/>
      <c r="IK24" s="20">
        <v>682624</v>
      </c>
      <c r="IL24" s="20"/>
      <c r="IM24" s="20"/>
      <c r="IN24" s="20">
        <v>2763006</v>
      </c>
      <c r="IO24" s="20"/>
      <c r="IP24" s="20"/>
      <c r="IQ24" s="20"/>
      <c r="IR24" s="20">
        <f>IT24+IY24</f>
        <v>2763006</v>
      </c>
      <c r="IS24" s="20"/>
      <c r="IT24" s="20">
        <v>1462766</v>
      </c>
      <c r="IU24" s="20"/>
      <c r="IV24" s="20"/>
      <c r="IW24" s="20"/>
      <c r="IX24" s="20"/>
      <c r="IY24" s="20">
        <v>1300240</v>
      </c>
      <c r="IZ24" s="20"/>
      <c r="JA24" s="20"/>
      <c r="JB24" s="20">
        <v>2112884</v>
      </c>
      <c r="JC24" s="20"/>
      <c r="JD24" s="20"/>
      <c r="JE24" s="20"/>
      <c r="JF24" s="20">
        <f>JH24+JN24</f>
        <v>2112884</v>
      </c>
      <c r="JG24" s="20"/>
      <c r="JH24" s="20">
        <v>1625297</v>
      </c>
      <c r="JI24" s="20"/>
      <c r="JJ24" s="20"/>
      <c r="JK24" s="20"/>
      <c r="JL24" s="20"/>
      <c r="JM24" s="20"/>
      <c r="JN24" s="20">
        <v>487587</v>
      </c>
      <c r="JO24" s="20"/>
      <c r="JP24" s="20"/>
      <c r="JQ24" s="20"/>
      <c r="JR24" s="20"/>
      <c r="JS24" s="20"/>
      <c r="JT24" s="20">
        <v>11530182</v>
      </c>
      <c r="JU24" s="20"/>
      <c r="JV24" s="20"/>
      <c r="JW24" s="20"/>
      <c r="JX24" s="20">
        <f>JZ24+KB24+KD24+KF24+KH24+KJ24+KL24+KN24</f>
        <v>11530182</v>
      </c>
      <c r="JY24" s="20"/>
      <c r="JZ24" s="20">
        <v>1235228</v>
      </c>
      <c r="KA24" s="20"/>
      <c r="KB24" s="20">
        <v>1137710</v>
      </c>
      <c r="KC24" s="20"/>
      <c r="KD24" s="20">
        <v>731383</v>
      </c>
      <c r="KE24" s="20"/>
      <c r="KF24" s="20">
        <v>975179</v>
      </c>
      <c r="KG24" s="20"/>
      <c r="KH24" s="20">
        <v>1193285</v>
      </c>
      <c r="KI24" s="20"/>
      <c r="KJ24" s="20">
        <v>3575655</v>
      </c>
      <c r="KK24" s="20"/>
      <c r="KL24" s="20">
        <v>1544032</v>
      </c>
      <c r="KM24" s="20"/>
      <c r="KN24" s="69">
        <v>1137710</v>
      </c>
    </row>
    <row r="25" spans="1:300" s="24" customFormat="1" ht="46.5" customHeight="1" x14ac:dyDescent="0.25">
      <c r="A25" s="23"/>
      <c r="B25" s="55" t="s">
        <v>189</v>
      </c>
      <c r="C25" s="9">
        <v>6748000</v>
      </c>
      <c r="D25" s="9">
        <v>6748000</v>
      </c>
      <c r="E25" s="9">
        <v>4700000</v>
      </c>
      <c r="F25" s="9"/>
      <c r="G25" s="9"/>
      <c r="H25" s="9"/>
      <c r="I25" s="9"/>
      <c r="J25" s="9">
        <v>10000</v>
      </c>
      <c r="K25" s="80">
        <f t="shared" si="16"/>
        <v>10000</v>
      </c>
      <c r="L25" s="9"/>
      <c r="M25" s="9">
        <v>2040643</v>
      </c>
      <c r="N25" s="9"/>
      <c r="O25" s="9"/>
      <c r="P25" s="9">
        <v>468795</v>
      </c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>
        <v>60000</v>
      </c>
      <c r="AZ25" s="9"/>
      <c r="BA25" s="9"/>
      <c r="BB25" s="9"/>
      <c r="BC25" s="9">
        <v>60000</v>
      </c>
      <c r="BD25" s="9"/>
      <c r="BE25" s="9">
        <v>60000</v>
      </c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>
        <v>70000</v>
      </c>
      <c r="CL25" s="9"/>
      <c r="CM25" s="9"/>
      <c r="CN25" s="9"/>
      <c r="CO25" s="9">
        <v>70000</v>
      </c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>
        <v>70000</v>
      </c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>
        <v>36035</v>
      </c>
      <c r="DR25" s="9"/>
      <c r="DS25" s="9"/>
      <c r="DT25" s="9"/>
      <c r="DU25" s="9">
        <f>DW25+EC25</f>
        <v>36035</v>
      </c>
      <c r="DV25" s="9"/>
      <c r="DW25" s="9">
        <v>24150</v>
      </c>
      <c r="DX25" s="9"/>
      <c r="DY25" s="9"/>
      <c r="DZ25" s="9"/>
      <c r="EA25" s="9"/>
      <c r="EB25" s="9"/>
      <c r="EC25" s="9">
        <v>11885</v>
      </c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>
        <v>86800</v>
      </c>
      <c r="EX25" s="9"/>
      <c r="EY25" s="9"/>
      <c r="EZ25" s="9"/>
      <c r="FA25" s="9">
        <v>86800</v>
      </c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>
        <v>86800</v>
      </c>
      <c r="FM25" s="9"/>
      <c r="FN25" s="9"/>
      <c r="FO25" s="9">
        <v>51000</v>
      </c>
      <c r="FP25" s="9"/>
      <c r="FQ25" s="9"/>
      <c r="FR25" s="9"/>
      <c r="FS25" s="9">
        <v>51000</v>
      </c>
      <c r="FT25" s="9"/>
      <c r="FU25" s="9">
        <v>51000</v>
      </c>
      <c r="FV25" s="9"/>
      <c r="FW25" s="9"/>
      <c r="FX25" s="9"/>
      <c r="FY25" s="9"/>
      <c r="FZ25" s="9"/>
      <c r="GA25" s="9"/>
      <c r="GB25" s="9"/>
      <c r="GC25" s="9"/>
      <c r="GD25" s="9"/>
      <c r="GE25" s="9">
        <v>400000</v>
      </c>
      <c r="GF25" s="9"/>
      <c r="GG25" s="9"/>
      <c r="GH25" s="9"/>
      <c r="GI25" s="9">
        <v>400000</v>
      </c>
      <c r="GJ25" s="9"/>
      <c r="GK25" s="9"/>
      <c r="GL25" s="9"/>
      <c r="GM25" s="9"/>
      <c r="GN25" s="9"/>
      <c r="GO25" s="9"/>
      <c r="GP25" s="9"/>
      <c r="GQ25" s="9"/>
      <c r="GR25" s="9">
        <v>400000</v>
      </c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>
        <v>13727</v>
      </c>
      <c r="HJ25" s="9"/>
      <c r="HK25" s="9"/>
      <c r="HL25" s="9"/>
      <c r="HM25" s="9">
        <v>13727</v>
      </c>
      <c r="HN25" s="9"/>
      <c r="HO25" s="9">
        <v>13727</v>
      </c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>
        <v>116000</v>
      </c>
      <c r="IO25" s="9"/>
      <c r="IP25" s="9"/>
      <c r="IQ25" s="9"/>
      <c r="IR25" s="9">
        <v>116000</v>
      </c>
      <c r="IS25" s="9"/>
      <c r="IT25" s="9">
        <v>116000</v>
      </c>
      <c r="IU25" s="9"/>
      <c r="IV25" s="9"/>
      <c r="IW25" s="9"/>
      <c r="IX25" s="9"/>
      <c r="IY25" s="9"/>
      <c r="IZ25" s="9"/>
      <c r="JA25" s="9"/>
      <c r="JB25" s="9"/>
      <c r="JC25" s="9"/>
      <c r="JD25" s="9"/>
      <c r="JE25" s="9"/>
      <c r="JF25" s="9"/>
      <c r="JG25" s="9"/>
      <c r="JH25" s="9"/>
      <c r="JI25" s="9"/>
      <c r="JJ25" s="9"/>
      <c r="JK25" s="9"/>
      <c r="JL25" s="9"/>
      <c r="JM25" s="9"/>
      <c r="JN25" s="9"/>
      <c r="JO25" s="9"/>
      <c r="JP25" s="9"/>
      <c r="JQ25" s="9"/>
      <c r="JR25" s="9"/>
      <c r="JS25" s="9"/>
      <c r="JT25" s="9">
        <v>1347000</v>
      </c>
      <c r="JU25" s="9"/>
      <c r="JV25" s="9"/>
      <c r="JW25" s="9"/>
      <c r="JX25" s="9">
        <f>KJ25+KL25</f>
        <v>1347000</v>
      </c>
      <c r="JY25" s="9"/>
      <c r="JZ25" s="9"/>
      <c r="KA25" s="9"/>
      <c r="KB25" s="9"/>
      <c r="KC25" s="9"/>
      <c r="KD25" s="9"/>
      <c r="KE25" s="9"/>
      <c r="KF25" s="9"/>
      <c r="KG25" s="9"/>
      <c r="KH25" s="9"/>
      <c r="KI25" s="9"/>
      <c r="KJ25" s="9">
        <v>300000</v>
      </c>
      <c r="KK25" s="9"/>
      <c r="KL25" s="9">
        <v>1047000</v>
      </c>
      <c r="KM25" s="9"/>
      <c r="KN25" s="9"/>
    </row>
    <row r="26" spans="1:300" s="24" customFormat="1" ht="63" customHeight="1" x14ac:dyDescent="0.25">
      <c r="A26" s="23"/>
      <c r="B26" s="56" t="s">
        <v>192</v>
      </c>
      <c r="C26" s="61"/>
      <c r="D26" s="61"/>
      <c r="E26" s="61">
        <v>13771421</v>
      </c>
      <c r="F26" s="61"/>
      <c r="G26" s="61"/>
      <c r="H26" s="61"/>
      <c r="I26" s="61"/>
      <c r="J26" s="61">
        <v>8505899</v>
      </c>
      <c r="K26" s="80">
        <f t="shared" si="16"/>
        <v>8505899</v>
      </c>
      <c r="L26" s="61"/>
      <c r="M26" s="61">
        <v>614994</v>
      </c>
      <c r="N26" s="61"/>
      <c r="O26" s="61"/>
      <c r="P26" s="61">
        <v>917497</v>
      </c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>
        <v>1713648</v>
      </c>
      <c r="CL26" s="61"/>
      <c r="CM26" s="61"/>
      <c r="CN26" s="61"/>
      <c r="CO26" s="61">
        <v>1713648</v>
      </c>
      <c r="CP26" s="61"/>
      <c r="CQ26" s="61"/>
      <c r="CR26" s="61"/>
      <c r="CS26" s="61"/>
      <c r="CT26" s="61"/>
      <c r="CU26" s="61"/>
      <c r="CV26" s="61"/>
      <c r="CW26" s="61"/>
      <c r="CX26" s="61"/>
      <c r="CY26" s="61"/>
      <c r="CZ26" s="61">
        <v>1713648</v>
      </c>
      <c r="DA26" s="61"/>
      <c r="DB26" s="61"/>
      <c r="DC26" s="61"/>
      <c r="DD26" s="61"/>
      <c r="DE26" s="61"/>
      <c r="DF26" s="61"/>
      <c r="DG26" s="61"/>
      <c r="DH26" s="61"/>
      <c r="DI26" s="61"/>
      <c r="DJ26" s="61"/>
      <c r="DK26" s="61"/>
      <c r="DL26" s="61"/>
      <c r="DM26" s="61"/>
      <c r="DN26" s="61"/>
      <c r="DO26" s="61"/>
      <c r="DP26" s="61"/>
      <c r="DQ26" s="61"/>
      <c r="DR26" s="61"/>
      <c r="DS26" s="61"/>
      <c r="DT26" s="61"/>
      <c r="DU26" s="61"/>
      <c r="DV26" s="61"/>
      <c r="DW26" s="61"/>
      <c r="DX26" s="61"/>
      <c r="DY26" s="61"/>
      <c r="DZ26" s="61"/>
      <c r="EA26" s="61"/>
      <c r="EB26" s="61"/>
      <c r="EC26" s="61"/>
      <c r="ED26" s="61"/>
      <c r="EE26" s="61"/>
      <c r="EF26" s="61"/>
      <c r="EG26" s="61"/>
      <c r="EH26" s="61"/>
      <c r="EI26" s="61"/>
      <c r="EJ26" s="61"/>
      <c r="EK26" s="61"/>
      <c r="EL26" s="61"/>
      <c r="EM26" s="61"/>
      <c r="EN26" s="61"/>
      <c r="EO26" s="61"/>
      <c r="EP26" s="61"/>
      <c r="EQ26" s="61"/>
      <c r="ER26" s="61"/>
      <c r="ES26" s="61"/>
      <c r="ET26" s="61"/>
      <c r="EU26" s="61"/>
      <c r="EV26" s="61"/>
      <c r="EW26" s="61"/>
      <c r="EX26" s="61"/>
      <c r="EY26" s="61"/>
      <c r="EZ26" s="61"/>
      <c r="FA26" s="61"/>
      <c r="FB26" s="61"/>
      <c r="FC26" s="61"/>
      <c r="FD26" s="61"/>
      <c r="FE26" s="61"/>
      <c r="FF26" s="61"/>
      <c r="FG26" s="61"/>
      <c r="FH26" s="61"/>
      <c r="FI26" s="61"/>
      <c r="FJ26" s="61"/>
      <c r="FK26" s="61"/>
      <c r="FL26" s="61"/>
      <c r="FM26" s="61"/>
      <c r="FN26" s="61"/>
      <c r="FO26" s="61"/>
      <c r="FP26" s="61"/>
      <c r="FQ26" s="61"/>
      <c r="FR26" s="61"/>
      <c r="FS26" s="61"/>
      <c r="FT26" s="61"/>
      <c r="FU26" s="61"/>
      <c r="FV26" s="61"/>
      <c r="FW26" s="61"/>
      <c r="FX26" s="61"/>
      <c r="FY26" s="61"/>
      <c r="FZ26" s="61"/>
      <c r="GA26" s="61"/>
      <c r="GB26" s="61"/>
      <c r="GC26" s="61"/>
      <c r="GD26" s="61"/>
      <c r="GE26" s="61"/>
      <c r="GF26" s="61"/>
      <c r="GG26" s="61"/>
      <c r="GH26" s="61"/>
      <c r="GI26" s="61"/>
      <c r="GJ26" s="61"/>
      <c r="GK26" s="61"/>
      <c r="GL26" s="61"/>
      <c r="GM26" s="61"/>
      <c r="GN26" s="61"/>
      <c r="GO26" s="61"/>
      <c r="GP26" s="61"/>
      <c r="GQ26" s="61"/>
      <c r="GR26" s="61"/>
      <c r="GS26" s="61"/>
      <c r="GT26" s="61"/>
      <c r="GU26" s="61"/>
      <c r="GV26" s="61"/>
      <c r="GW26" s="61"/>
      <c r="GX26" s="61"/>
      <c r="GY26" s="61"/>
      <c r="GZ26" s="61"/>
      <c r="HA26" s="61"/>
      <c r="HB26" s="61"/>
      <c r="HC26" s="61"/>
      <c r="HD26" s="61"/>
      <c r="HE26" s="61"/>
      <c r="HF26" s="61"/>
      <c r="HG26" s="61"/>
      <c r="HH26" s="61"/>
      <c r="HI26" s="61"/>
      <c r="HJ26" s="61"/>
      <c r="HK26" s="61"/>
      <c r="HL26" s="61"/>
      <c r="HM26" s="61"/>
      <c r="HN26" s="61"/>
      <c r="HO26" s="61"/>
      <c r="HP26" s="61"/>
      <c r="HQ26" s="61"/>
      <c r="HR26" s="61"/>
      <c r="HS26" s="61"/>
      <c r="HT26" s="61"/>
      <c r="HU26" s="61"/>
      <c r="HV26" s="61"/>
      <c r="HW26" s="61"/>
      <c r="HX26" s="61"/>
      <c r="HY26" s="61">
        <v>971486</v>
      </c>
      <c r="HZ26" s="61"/>
      <c r="IA26" s="61"/>
      <c r="IB26" s="61"/>
      <c r="IC26" s="61">
        <v>971486</v>
      </c>
      <c r="ID26" s="61"/>
      <c r="IE26" s="61">
        <v>971486</v>
      </c>
      <c r="IF26" s="61"/>
      <c r="IG26" s="61"/>
      <c r="IH26" s="61"/>
      <c r="II26" s="61"/>
      <c r="IJ26" s="61"/>
      <c r="IK26" s="61"/>
      <c r="IL26" s="61"/>
      <c r="IM26" s="61"/>
      <c r="IN26" s="61">
        <v>1047897</v>
      </c>
      <c r="IO26" s="61"/>
      <c r="IP26" s="61"/>
      <c r="IQ26" s="61"/>
      <c r="IR26" s="61">
        <v>1047897</v>
      </c>
      <c r="IS26" s="61"/>
      <c r="IT26" s="61">
        <v>1047897</v>
      </c>
      <c r="IU26" s="61"/>
      <c r="IV26" s="61"/>
      <c r="IW26" s="61"/>
      <c r="IX26" s="61"/>
      <c r="IY26" s="61"/>
      <c r="IZ26" s="61"/>
      <c r="JA26" s="61"/>
      <c r="JB26" s="61"/>
      <c r="JC26" s="61"/>
      <c r="JD26" s="61"/>
      <c r="JE26" s="61"/>
      <c r="JF26" s="61"/>
      <c r="JG26" s="61"/>
      <c r="JH26" s="61"/>
      <c r="JI26" s="61"/>
      <c r="JJ26" s="61"/>
      <c r="JK26" s="61"/>
      <c r="JL26" s="61"/>
      <c r="JM26" s="61"/>
      <c r="JN26" s="61"/>
      <c r="JO26" s="61"/>
      <c r="JP26" s="61"/>
      <c r="JQ26" s="61"/>
      <c r="JR26" s="61"/>
      <c r="JS26" s="61"/>
      <c r="JT26" s="61"/>
      <c r="JU26" s="61"/>
      <c r="JV26" s="61"/>
      <c r="JW26" s="61"/>
      <c r="JX26" s="61"/>
      <c r="JY26" s="61"/>
      <c r="JZ26" s="61"/>
      <c r="KA26" s="61"/>
      <c r="KB26" s="61"/>
      <c r="KC26" s="61"/>
      <c r="KD26" s="61"/>
      <c r="KE26" s="61"/>
      <c r="KF26" s="61"/>
      <c r="KG26" s="61"/>
      <c r="KH26" s="61"/>
      <c r="KI26" s="61"/>
      <c r="KJ26" s="61"/>
      <c r="KK26" s="61"/>
      <c r="KL26" s="61"/>
      <c r="KM26" s="61"/>
      <c r="KN26" s="9"/>
    </row>
    <row r="27" spans="1:300" s="24" customFormat="1" ht="32.25" customHeight="1" x14ac:dyDescent="0.25">
      <c r="A27" s="23"/>
      <c r="B27" s="55" t="s">
        <v>193</v>
      </c>
      <c r="C27" s="61">
        <v>168945590</v>
      </c>
      <c r="D27" s="61"/>
      <c r="E27" s="61">
        <v>324231538</v>
      </c>
      <c r="F27" s="61"/>
      <c r="G27" s="61"/>
      <c r="H27" s="61"/>
      <c r="I27" s="61"/>
      <c r="J27" s="61">
        <v>224831538</v>
      </c>
      <c r="K27" s="80">
        <f t="shared" si="16"/>
        <v>224831538</v>
      </c>
      <c r="L27" s="61"/>
      <c r="M27" s="61">
        <v>99400000</v>
      </c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61"/>
      <c r="CW27" s="61"/>
      <c r="CX27" s="61"/>
      <c r="CY27" s="61"/>
      <c r="CZ27" s="61"/>
      <c r="DA27" s="61"/>
      <c r="DB27" s="61"/>
      <c r="DC27" s="61"/>
      <c r="DD27" s="61"/>
      <c r="DE27" s="61"/>
      <c r="DF27" s="61"/>
      <c r="DG27" s="61"/>
      <c r="DH27" s="61"/>
      <c r="DI27" s="61"/>
      <c r="DJ27" s="61"/>
      <c r="DK27" s="61"/>
      <c r="DL27" s="61"/>
      <c r="DM27" s="61"/>
      <c r="DN27" s="61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1"/>
      <c r="EQ27" s="61"/>
      <c r="ER27" s="61"/>
      <c r="ES27" s="61"/>
      <c r="ET27" s="61"/>
      <c r="EU27" s="61"/>
      <c r="EV27" s="61"/>
      <c r="EW27" s="61"/>
      <c r="EX27" s="61"/>
      <c r="EY27" s="61"/>
      <c r="EZ27" s="61"/>
      <c r="FA27" s="61"/>
      <c r="FB27" s="61"/>
      <c r="FC27" s="61"/>
      <c r="FD27" s="61"/>
      <c r="FE27" s="61"/>
      <c r="FF27" s="61"/>
      <c r="FG27" s="61"/>
      <c r="FH27" s="61"/>
      <c r="FI27" s="61"/>
      <c r="FJ27" s="61"/>
      <c r="FK27" s="61"/>
      <c r="FL27" s="61"/>
      <c r="FM27" s="61"/>
      <c r="FN27" s="61"/>
      <c r="FO27" s="61"/>
      <c r="FP27" s="61"/>
      <c r="FQ27" s="61"/>
      <c r="FR27" s="61"/>
      <c r="FS27" s="61"/>
      <c r="FT27" s="61"/>
      <c r="FU27" s="61"/>
      <c r="FV27" s="61"/>
      <c r="FW27" s="61"/>
      <c r="FX27" s="61"/>
      <c r="FY27" s="61"/>
      <c r="FZ27" s="61"/>
      <c r="GA27" s="61"/>
      <c r="GB27" s="61"/>
      <c r="GC27" s="61"/>
      <c r="GD27" s="61"/>
      <c r="GE27" s="61"/>
      <c r="GF27" s="61"/>
      <c r="GG27" s="61"/>
      <c r="GH27" s="61"/>
      <c r="GI27" s="61"/>
      <c r="GJ27" s="61"/>
      <c r="GK27" s="61"/>
      <c r="GL27" s="61"/>
      <c r="GM27" s="61"/>
      <c r="GN27" s="61"/>
      <c r="GO27" s="61"/>
      <c r="GP27" s="61"/>
      <c r="GQ27" s="61"/>
      <c r="GR27" s="61"/>
      <c r="GS27" s="61"/>
      <c r="GT27" s="61"/>
      <c r="GU27" s="61"/>
      <c r="GV27" s="61"/>
      <c r="GW27" s="61"/>
      <c r="GX27" s="61"/>
      <c r="GY27" s="61"/>
      <c r="GZ27" s="61"/>
      <c r="HA27" s="61"/>
      <c r="HB27" s="61"/>
      <c r="HC27" s="61"/>
      <c r="HD27" s="61"/>
      <c r="HE27" s="61"/>
      <c r="HF27" s="61"/>
      <c r="HG27" s="61"/>
      <c r="HH27" s="61"/>
      <c r="HI27" s="61"/>
      <c r="HJ27" s="61"/>
      <c r="HK27" s="61"/>
      <c r="HL27" s="61"/>
      <c r="HM27" s="61"/>
      <c r="HN27" s="61"/>
      <c r="HO27" s="61"/>
      <c r="HP27" s="61"/>
      <c r="HQ27" s="61"/>
      <c r="HR27" s="61"/>
      <c r="HS27" s="61"/>
      <c r="HT27" s="61"/>
      <c r="HU27" s="61"/>
      <c r="HV27" s="61"/>
      <c r="HW27" s="61"/>
      <c r="HX27" s="61"/>
      <c r="HY27" s="61"/>
      <c r="HZ27" s="61"/>
      <c r="IA27" s="61"/>
      <c r="IB27" s="61"/>
      <c r="IC27" s="61"/>
      <c r="ID27" s="61"/>
      <c r="IE27" s="61"/>
      <c r="IF27" s="61"/>
      <c r="IG27" s="61"/>
      <c r="IH27" s="61"/>
      <c r="II27" s="61"/>
      <c r="IJ27" s="61"/>
      <c r="IK27" s="61"/>
      <c r="IL27" s="61"/>
      <c r="IM27" s="61"/>
      <c r="IN27" s="61"/>
      <c r="IO27" s="61"/>
      <c r="IP27" s="61"/>
      <c r="IQ27" s="61"/>
      <c r="IR27" s="61"/>
      <c r="IS27" s="61"/>
      <c r="IT27" s="61"/>
      <c r="IU27" s="61"/>
      <c r="IV27" s="61"/>
      <c r="IW27" s="61"/>
      <c r="IX27" s="61"/>
      <c r="IY27" s="61"/>
      <c r="IZ27" s="61"/>
      <c r="JA27" s="61"/>
      <c r="JB27" s="61"/>
      <c r="JC27" s="61"/>
      <c r="JD27" s="61"/>
      <c r="JE27" s="61"/>
      <c r="JF27" s="61"/>
      <c r="JG27" s="61"/>
      <c r="JH27" s="61"/>
      <c r="JI27" s="61"/>
      <c r="JJ27" s="61"/>
      <c r="JK27" s="61"/>
      <c r="JL27" s="61"/>
      <c r="JM27" s="61"/>
      <c r="JN27" s="61"/>
      <c r="JO27" s="61"/>
      <c r="JP27" s="61"/>
      <c r="JQ27" s="61"/>
      <c r="JR27" s="61"/>
      <c r="JS27" s="61"/>
      <c r="JT27" s="61"/>
      <c r="JU27" s="61"/>
      <c r="JV27" s="61"/>
      <c r="JW27" s="61"/>
      <c r="JX27" s="61"/>
      <c r="JY27" s="61"/>
      <c r="JZ27" s="61"/>
      <c r="KA27" s="61"/>
      <c r="KB27" s="61"/>
      <c r="KC27" s="61"/>
      <c r="KD27" s="61"/>
      <c r="KE27" s="61"/>
      <c r="KF27" s="61"/>
      <c r="KG27" s="61"/>
      <c r="KH27" s="61"/>
      <c r="KI27" s="61"/>
      <c r="KJ27" s="61"/>
      <c r="KK27" s="61"/>
      <c r="KL27" s="61"/>
      <c r="KM27" s="61"/>
      <c r="KN27" s="9"/>
    </row>
    <row r="28" spans="1:300" s="24" customFormat="1" ht="17.25" customHeight="1" x14ac:dyDescent="0.25">
      <c r="A28" s="23"/>
      <c r="B28" s="53" t="s">
        <v>194</v>
      </c>
      <c r="C28" s="20">
        <v>539526564</v>
      </c>
      <c r="D28" s="20">
        <v>539526564</v>
      </c>
      <c r="E28" s="20">
        <v>56911113</v>
      </c>
      <c r="F28" s="20">
        <v>56911113</v>
      </c>
      <c r="G28" s="20"/>
      <c r="H28" s="20"/>
      <c r="I28" s="20"/>
      <c r="J28" s="20"/>
      <c r="K28" s="80">
        <f t="shared" si="16"/>
        <v>0</v>
      </c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  <c r="IK28" s="20"/>
      <c r="IL28" s="20"/>
      <c r="IM28" s="20"/>
      <c r="IN28" s="20"/>
      <c r="IO28" s="20"/>
      <c r="IP28" s="20"/>
      <c r="IQ28" s="20"/>
      <c r="IR28" s="20"/>
      <c r="IS28" s="20"/>
      <c r="IT28" s="20"/>
      <c r="IU28" s="20"/>
      <c r="IV28" s="20"/>
      <c r="IW28" s="20"/>
      <c r="IX28" s="20"/>
      <c r="IY28" s="20"/>
      <c r="IZ28" s="20"/>
      <c r="JA28" s="20"/>
      <c r="JB28" s="20"/>
      <c r="JC28" s="20"/>
      <c r="JD28" s="20"/>
      <c r="JE28" s="20"/>
      <c r="JF28" s="20"/>
      <c r="JG28" s="20"/>
      <c r="JH28" s="20"/>
      <c r="JI28" s="20"/>
      <c r="JJ28" s="20"/>
      <c r="JK28" s="20"/>
      <c r="JL28" s="20"/>
      <c r="JM28" s="20"/>
      <c r="JN28" s="20"/>
      <c r="JO28" s="20"/>
      <c r="JP28" s="20"/>
      <c r="JQ28" s="20"/>
      <c r="JR28" s="20"/>
      <c r="JS28" s="20"/>
      <c r="JT28" s="20"/>
      <c r="JU28" s="20"/>
      <c r="JV28" s="20"/>
      <c r="JW28" s="20"/>
      <c r="JX28" s="20"/>
      <c r="JY28" s="20"/>
      <c r="JZ28" s="20"/>
      <c r="KA28" s="20"/>
      <c r="KB28" s="20"/>
      <c r="KC28" s="20"/>
      <c r="KD28" s="20"/>
      <c r="KE28" s="20"/>
      <c r="KF28" s="20"/>
      <c r="KG28" s="20"/>
      <c r="KH28" s="20"/>
      <c r="KI28" s="20"/>
      <c r="KJ28" s="20"/>
      <c r="KK28" s="20"/>
      <c r="KL28" s="20"/>
      <c r="KM28" s="20"/>
      <c r="KN28" s="69"/>
    </row>
    <row r="29" spans="1:300" s="24" customFormat="1" ht="30.75" customHeight="1" x14ac:dyDescent="0.25">
      <c r="A29" s="23"/>
      <c r="B29" s="55" t="s">
        <v>195</v>
      </c>
      <c r="C29" s="20">
        <v>350000</v>
      </c>
      <c r="D29" s="20"/>
      <c r="E29" s="20">
        <v>350000</v>
      </c>
      <c r="F29" s="20"/>
      <c r="G29" s="20"/>
      <c r="H29" s="20"/>
      <c r="I29" s="20"/>
      <c r="J29" s="20"/>
      <c r="K29" s="80">
        <f t="shared" si="16"/>
        <v>0</v>
      </c>
      <c r="L29" s="20"/>
      <c r="M29" s="20"/>
      <c r="N29" s="20"/>
      <c r="O29" s="20"/>
      <c r="P29" s="20">
        <v>70000</v>
      </c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>
        <v>70000</v>
      </c>
      <c r="DD29" s="20"/>
      <c r="DE29" s="20"/>
      <c r="DF29" s="20"/>
      <c r="DG29" s="20">
        <v>70000</v>
      </c>
      <c r="DH29" s="20"/>
      <c r="DI29" s="20"/>
      <c r="DJ29" s="20"/>
      <c r="DK29" s="20">
        <v>70000</v>
      </c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>
        <v>70000</v>
      </c>
      <c r="EJ29" s="20"/>
      <c r="EK29" s="20"/>
      <c r="EL29" s="20"/>
      <c r="EM29" s="20">
        <v>70000</v>
      </c>
      <c r="EN29" s="20"/>
      <c r="EO29" s="20"/>
      <c r="EP29" s="20"/>
      <c r="EQ29" s="20">
        <v>70000</v>
      </c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>
        <v>70000</v>
      </c>
      <c r="GV29" s="20"/>
      <c r="GW29" s="20"/>
      <c r="GX29" s="20"/>
      <c r="GY29" s="20">
        <v>70000</v>
      </c>
      <c r="GZ29" s="20"/>
      <c r="HA29" s="20">
        <v>70000</v>
      </c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  <c r="IK29" s="20"/>
      <c r="IL29" s="20"/>
      <c r="IM29" s="20"/>
      <c r="IN29" s="20"/>
      <c r="IO29" s="20"/>
      <c r="IP29" s="20"/>
      <c r="IQ29" s="20"/>
      <c r="IR29" s="20"/>
      <c r="IS29" s="20"/>
      <c r="IT29" s="20"/>
      <c r="IU29" s="20"/>
      <c r="IV29" s="20"/>
      <c r="IW29" s="20"/>
      <c r="IX29" s="20"/>
      <c r="IY29" s="20"/>
      <c r="IZ29" s="20"/>
      <c r="JA29" s="20"/>
      <c r="JB29" s="20"/>
      <c r="JC29" s="20"/>
      <c r="JD29" s="20"/>
      <c r="JE29" s="20"/>
      <c r="JF29" s="20"/>
      <c r="JG29" s="20"/>
      <c r="JH29" s="20"/>
      <c r="JI29" s="20"/>
      <c r="JJ29" s="20"/>
      <c r="JK29" s="20"/>
      <c r="JL29" s="20"/>
      <c r="JM29" s="20"/>
      <c r="JN29" s="20"/>
      <c r="JO29" s="20"/>
      <c r="JP29" s="20"/>
      <c r="JQ29" s="20"/>
      <c r="JR29" s="20"/>
      <c r="JS29" s="20"/>
      <c r="JT29" s="20">
        <v>70000</v>
      </c>
      <c r="JU29" s="20"/>
      <c r="JV29" s="20"/>
      <c r="JW29" s="20"/>
      <c r="JX29" s="20">
        <v>70000</v>
      </c>
      <c r="JY29" s="20"/>
      <c r="JZ29" s="20"/>
      <c r="KA29" s="20"/>
      <c r="KB29" s="20"/>
      <c r="KC29" s="20"/>
      <c r="KD29" s="20"/>
      <c r="KE29" s="20"/>
      <c r="KF29" s="20">
        <v>70000</v>
      </c>
      <c r="KG29" s="20"/>
      <c r="KH29" s="20"/>
      <c r="KI29" s="20"/>
      <c r="KJ29" s="20"/>
      <c r="KK29" s="20"/>
      <c r="KL29" s="20"/>
      <c r="KM29" s="20"/>
      <c r="KN29" s="69"/>
    </row>
    <row r="30" spans="1:300" s="24" customFormat="1" ht="32.25" customHeight="1" x14ac:dyDescent="0.25">
      <c r="A30" s="23"/>
      <c r="B30" s="55" t="s">
        <v>196</v>
      </c>
      <c r="C30" s="9">
        <v>4678733</v>
      </c>
      <c r="D30" s="9">
        <v>4678733</v>
      </c>
      <c r="E30" s="9">
        <v>4678733</v>
      </c>
      <c r="F30" s="9">
        <v>4678733</v>
      </c>
      <c r="G30" s="9"/>
      <c r="H30" s="9"/>
      <c r="I30" s="9"/>
      <c r="J30" s="9"/>
      <c r="K30" s="80">
        <f t="shared" si="16"/>
        <v>0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  <c r="IW30" s="9"/>
      <c r="IX30" s="9"/>
      <c r="IY30" s="9"/>
      <c r="IZ30" s="9"/>
      <c r="JA30" s="9"/>
      <c r="JB30" s="9"/>
      <c r="JC30" s="9"/>
      <c r="JD30" s="9"/>
      <c r="JE30" s="9"/>
      <c r="JF30" s="9"/>
      <c r="JG30" s="9"/>
      <c r="JH30" s="9"/>
      <c r="JI30" s="9"/>
      <c r="JJ30" s="9"/>
      <c r="JK30" s="9"/>
      <c r="JL30" s="9"/>
      <c r="JM30" s="9"/>
      <c r="JN30" s="9"/>
      <c r="JO30" s="9"/>
      <c r="JP30" s="9"/>
      <c r="JQ30" s="9"/>
      <c r="JR30" s="9"/>
      <c r="JS30" s="9"/>
      <c r="JT30" s="9"/>
      <c r="JU30" s="9"/>
      <c r="JV30" s="9"/>
      <c r="JW30" s="9"/>
      <c r="JX30" s="9"/>
      <c r="JY30" s="9"/>
      <c r="JZ30" s="9"/>
      <c r="KA30" s="9"/>
      <c r="KB30" s="9"/>
      <c r="KC30" s="9"/>
      <c r="KD30" s="9"/>
      <c r="KE30" s="9"/>
      <c r="KF30" s="9"/>
      <c r="KG30" s="9"/>
      <c r="KH30" s="9"/>
      <c r="KI30" s="9"/>
      <c r="KJ30" s="9"/>
      <c r="KK30" s="9"/>
      <c r="KL30" s="9"/>
      <c r="KM30" s="9"/>
      <c r="KN30" s="9"/>
    </row>
    <row r="31" spans="1:300" s="24" customFormat="1" ht="15.75" customHeight="1" x14ac:dyDescent="0.25">
      <c r="A31" s="23"/>
      <c r="B31" s="57" t="s">
        <v>197</v>
      </c>
      <c r="C31" s="61"/>
      <c r="D31" s="61"/>
      <c r="E31" s="61">
        <v>232395</v>
      </c>
      <c r="F31" s="61"/>
      <c r="G31" s="61"/>
      <c r="H31" s="61"/>
      <c r="I31" s="61"/>
      <c r="J31" s="61"/>
      <c r="K31" s="80">
        <f t="shared" si="16"/>
        <v>0</v>
      </c>
      <c r="L31" s="61"/>
      <c r="M31" s="61"/>
      <c r="N31" s="61"/>
      <c r="O31" s="61"/>
      <c r="P31" s="61">
        <v>38732</v>
      </c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>
        <v>58099</v>
      </c>
      <c r="BR31" s="61"/>
      <c r="BS31" s="61">
        <v>58099</v>
      </c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>
        <v>38732</v>
      </c>
      <c r="CL31" s="61"/>
      <c r="CM31" s="61">
        <v>38732</v>
      </c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  <c r="DE31" s="61"/>
      <c r="DF31" s="61"/>
      <c r="DG31" s="61"/>
      <c r="DH31" s="61"/>
      <c r="DI31" s="61"/>
      <c r="DJ31" s="61"/>
      <c r="DK31" s="61"/>
      <c r="DL31" s="61"/>
      <c r="DM31" s="61"/>
      <c r="DN31" s="61"/>
      <c r="DO31" s="61"/>
      <c r="DP31" s="61"/>
      <c r="DQ31" s="61"/>
      <c r="DR31" s="61"/>
      <c r="DS31" s="61"/>
      <c r="DT31" s="61"/>
      <c r="DU31" s="61"/>
      <c r="DV31" s="61"/>
      <c r="DW31" s="61"/>
      <c r="DX31" s="61"/>
      <c r="DY31" s="61"/>
      <c r="DZ31" s="61"/>
      <c r="EA31" s="61"/>
      <c r="EB31" s="61"/>
      <c r="EC31" s="61"/>
      <c r="ED31" s="61"/>
      <c r="EE31" s="61"/>
      <c r="EF31" s="61"/>
      <c r="EG31" s="61"/>
      <c r="EH31" s="61"/>
      <c r="EI31" s="61"/>
      <c r="EJ31" s="61"/>
      <c r="EK31" s="61"/>
      <c r="EL31" s="61"/>
      <c r="EM31" s="61"/>
      <c r="EN31" s="61"/>
      <c r="EO31" s="61"/>
      <c r="EP31" s="61"/>
      <c r="EQ31" s="61"/>
      <c r="ER31" s="61"/>
      <c r="ES31" s="61"/>
      <c r="ET31" s="61"/>
      <c r="EU31" s="61"/>
      <c r="EV31" s="61"/>
      <c r="EW31" s="61"/>
      <c r="EX31" s="61"/>
      <c r="EY31" s="61"/>
      <c r="EZ31" s="61"/>
      <c r="FA31" s="61"/>
      <c r="FB31" s="61"/>
      <c r="FC31" s="61"/>
      <c r="FD31" s="61"/>
      <c r="FE31" s="61"/>
      <c r="FF31" s="61"/>
      <c r="FG31" s="61"/>
      <c r="FH31" s="61"/>
      <c r="FI31" s="61"/>
      <c r="FJ31" s="61"/>
      <c r="FK31" s="61"/>
      <c r="FL31" s="61"/>
      <c r="FM31" s="61"/>
      <c r="FN31" s="61"/>
      <c r="FO31" s="61">
        <v>96832</v>
      </c>
      <c r="FP31" s="61"/>
      <c r="FQ31" s="61">
        <v>96832</v>
      </c>
      <c r="FR31" s="61"/>
      <c r="FS31" s="61"/>
      <c r="FT31" s="61"/>
      <c r="FU31" s="61"/>
      <c r="FV31" s="61"/>
      <c r="FW31" s="61"/>
      <c r="FX31" s="61"/>
      <c r="FY31" s="61"/>
      <c r="FZ31" s="61"/>
      <c r="GA31" s="61"/>
      <c r="GB31" s="61"/>
      <c r="GC31" s="61"/>
      <c r="GD31" s="61"/>
      <c r="GE31" s="61"/>
      <c r="GF31" s="61"/>
      <c r="GG31" s="61"/>
      <c r="GH31" s="61"/>
      <c r="GI31" s="61"/>
      <c r="GJ31" s="61"/>
      <c r="GK31" s="61"/>
      <c r="GL31" s="61"/>
      <c r="GM31" s="61"/>
      <c r="GN31" s="61"/>
      <c r="GO31" s="61"/>
      <c r="GP31" s="61"/>
      <c r="GQ31" s="61"/>
      <c r="GR31" s="61"/>
      <c r="GS31" s="61"/>
      <c r="GT31" s="61"/>
      <c r="GU31" s="61"/>
      <c r="GV31" s="61"/>
      <c r="GW31" s="61"/>
      <c r="GX31" s="61"/>
      <c r="GY31" s="61"/>
      <c r="GZ31" s="61"/>
      <c r="HA31" s="61"/>
      <c r="HB31" s="61"/>
      <c r="HC31" s="61"/>
      <c r="HD31" s="61"/>
      <c r="HE31" s="61"/>
      <c r="HF31" s="61"/>
      <c r="HG31" s="61"/>
      <c r="HH31" s="61"/>
      <c r="HI31" s="61"/>
      <c r="HJ31" s="61"/>
      <c r="HK31" s="61"/>
      <c r="HL31" s="61"/>
      <c r="HM31" s="61"/>
      <c r="HN31" s="61"/>
      <c r="HO31" s="61"/>
      <c r="HP31" s="61"/>
      <c r="HQ31" s="61"/>
      <c r="HR31" s="61"/>
      <c r="HS31" s="61"/>
      <c r="HT31" s="61"/>
      <c r="HU31" s="61"/>
      <c r="HV31" s="61"/>
      <c r="HW31" s="61"/>
      <c r="HX31" s="61"/>
      <c r="HY31" s="61"/>
      <c r="HZ31" s="61"/>
      <c r="IA31" s="61"/>
      <c r="IB31" s="61"/>
      <c r="IC31" s="61"/>
      <c r="ID31" s="61"/>
      <c r="IE31" s="61"/>
      <c r="IF31" s="61"/>
      <c r="IG31" s="61"/>
      <c r="IH31" s="61"/>
      <c r="II31" s="61"/>
      <c r="IJ31" s="61"/>
      <c r="IK31" s="61"/>
      <c r="IL31" s="61"/>
      <c r="IM31" s="61"/>
      <c r="IN31" s="61"/>
      <c r="IO31" s="61"/>
      <c r="IP31" s="61"/>
      <c r="IQ31" s="61"/>
      <c r="IR31" s="61"/>
      <c r="IS31" s="61"/>
      <c r="IT31" s="61"/>
      <c r="IU31" s="61"/>
      <c r="IV31" s="61"/>
      <c r="IW31" s="61"/>
      <c r="IX31" s="61"/>
      <c r="IY31" s="61"/>
      <c r="IZ31" s="61"/>
      <c r="JA31" s="61"/>
      <c r="JB31" s="61"/>
      <c r="JC31" s="61"/>
      <c r="JD31" s="61"/>
      <c r="JE31" s="61"/>
      <c r="JF31" s="61"/>
      <c r="JG31" s="61"/>
      <c r="JH31" s="61"/>
      <c r="JI31" s="61"/>
      <c r="JJ31" s="61"/>
      <c r="JK31" s="61"/>
      <c r="JL31" s="61"/>
      <c r="JM31" s="61"/>
      <c r="JN31" s="61"/>
      <c r="JO31" s="61"/>
      <c r="JP31" s="61"/>
      <c r="JQ31" s="61"/>
      <c r="JR31" s="61"/>
      <c r="JS31" s="61"/>
      <c r="JT31" s="61"/>
      <c r="JU31" s="61"/>
      <c r="JV31" s="61"/>
      <c r="JW31" s="61"/>
      <c r="JX31" s="61"/>
      <c r="JY31" s="61"/>
      <c r="JZ31" s="61"/>
      <c r="KA31" s="61"/>
      <c r="KB31" s="61"/>
      <c r="KC31" s="61"/>
      <c r="KD31" s="61"/>
      <c r="KE31" s="61"/>
      <c r="KF31" s="61"/>
      <c r="KG31" s="61"/>
      <c r="KH31" s="61"/>
      <c r="KI31" s="61"/>
      <c r="KJ31" s="61"/>
      <c r="KK31" s="61"/>
      <c r="KL31" s="61"/>
      <c r="KM31" s="61"/>
      <c r="KN31" s="9"/>
    </row>
    <row r="32" spans="1:300" s="24" customFormat="1" ht="30.75" customHeight="1" x14ac:dyDescent="0.25">
      <c r="A32" s="23"/>
      <c r="B32" s="55" t="s">
        <v>198</v>
      </c>
      <c r="C32" s="61">
        <v>11101972</v>
      </c>
      <c r="D32" s="61"/>
      <c r="E32" s="61">
        <v>11333803</v>
      </c>
      <c r="F32" s="61"/>
      <c r="G32" s="61"/>
      <c r="H32" s="61"/>
      <c r="I32" s="61"/>
      <c r="J32" s="61"/>
      <c r="K32" s="80">
        <f t="shared" si="16"/>
        <v>0</v>
      </c>
      <c r="L32" s="61"/>
      <c r="M32" s="61">
        <v>11333803</v>
      </c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1"/>
      <c r="CV32" s="61"/>
      <c r="CW32" s="61"/>
      <c r="CX32" s="61"/>
      <c r="CY32" s="61"/>
      <c r="CZ32" s="61"/>
      <c r="DA32" s="61"/>
      <c r="DB32" s="61"/>
      <c r="DC32" s="61"/>
      <c r="DD32" s="61"/>
      <c r="DE32" s="61"/>
      <c r="DF32" s="61"/>
      <c r="DG32" s="61"/>
      <c r="DH32" s="61"/>
      <c r="DI32" s="61"/>
      <c r="DJ32" s="61"/>
      <c r="DK32" s="61"/>
      <c r="DL32" s="61"/>
      <c r="DM32" s="61"/>
      <c r="DN32" s="61"/>
      <c r="DO32" s="61"/>
      <c r="DP32" s="61"/>
      <c r="DQ32" s="61"/>
      <c r="DR32" s="61"/>
      <c r="DS32" s="61"/>
      <c r="DT32" s="61"/>
      <c r="DU32" s="61"/>
      <c r="DV32" s="61"/>
      <c r="DW32" s="61"/>
      <c r="DX32" s="61"/>
      <c r="DY32" s="61"/>
      <c r="DZ32" s="61"/>
      <c r="EA32" s="61"/>
      <c r="EB32" s="61"/>
      <c r="EC32" s="61"/>
      <c r="ED32" s="61"/>
      <c r="EE32" s="61"/>
      <c r="EF32" s="61"/>
      <c r="EG32" s="61"/>
      <c r="EH32" s="61"/>
      <c r="EI32" s="61"/>
      <c r="EJ32" s="61"/>
      <c r="EK32" s="61"/>
      <c r="EL32" s="61"/>
      <c r="EM32" s="61"/>
      <c r="EN32" s="61"/>
      <c r="EO32" s="61"/>
      <c r="EP32" s="61"/>
      <c r="EQ32" s="61"/>
      <c r="ER32" s="61"/>
      <c r="ES32" s="61"/>
      <c r="ET32" s="61"/>
      <c r="EU32" s="61"/>
      <c r="EV32" s="61"/>
      <c r="EW32" s="61"/>
      <c r="EX32" s="61"/>
      <c r="EY32" s="61"/>
      <c r="EZ32" s="61"/>
      <c r="FA32" s="61"/>
      <c r="FB32" s="61"/>
      <c r="FC32" s="61"/>
      <c r="FD32" s="61"/>
      <c r="FE32" s="61"/>
      <c r="FF32" s="61"/>
      <c r="FG32" s="61"/>
      <c r="FH32" s="61"/>
      <c r="FI32" s="61"/>
      <c r="FJ32" s="61"/>
      <c r="FK32" s="61"/>
      <c r="FL32" s="61"/>
      <c r="FM32" s="61"/>
      <c r="FN32" s="61"/>
      <c r="FO32" s="61"/>
      <c r="FP32" s="61"/>
      <c r="FQ32" s="61"/>
      <c r="FR32" s="61"/>
      <c r="FS32" s="61"/>
      <c r="FT32" s="61"/>
      <c r="FU32" s="61"/>
      <c r="FV32" s="61"/>
      <c r="FW32" s="61"/>
      <c r="FX32" s="61"/>
      <c r="FY32" s="61"/>
      <c r="FZ32" s="61"/>
      <c r="GA32" s="61"/>
      <c r="GB32" s="61"/>
      <c r="GC32" s="61"/>
      <c r="GD32" s="61"/>
      <c r="GE32" s="61"/>
      <c r="GF32" s="61"/>
      <c r="GG32" s="61"/>
      <c r="GH32" s="61"/>
      <c r="GI32" s="61"/>
      <c r="GJ32" s="61"/>
      <c r="GK32" s="61"/>
      <c r="GL32" s="61"/>
      <c r="GM32" s="61"/>
      <c r="GN32" s="61"/>
      <c r="GO32" s="61"/>
      <c r="GP32" s="61"/>
      <c r="GQ32" s="61"/>
      <c r="GR32" s="61"/>
      <c r="GS32" s="61"/>
      <c r="GT32" s="61"/>
      <c r="GU32" s="61"/>
      <c r="GV32" s="61"/>
      <c r="GW32" s="61"/>
      <c r="GX32" s="61"/>
      <c r="GY32" s="61"/>
      <c r="GZ32" s="61"/>
      <c r="HA32" s="61"/>
      <c r="HB32" s="61"/>
      <c r="HC32" s="61"/>
      <c r="HD32" s="61"/>
      <c r="HE32" s="61"/>
      <c r="HF32" s="61"/>
      <c r="HG32" s="61"/>
      <c r="HH32" s="61"/>
      <c r="HI32" s="61"/>
      <c r="HJ32" s="61"/>
      <c r="HK32" s="61"/>
      <c r="HL32" s="61"/>
      <c r="HM32" s="61"/>
      <c r="HN32" s="61"/>
      <c r="HO32" s="61"/>
      <c r="HP32" s="61"/>
      <c r="HQ32" s="61"/>
      <c r="HR32" s="61"/>
      <c r="HS32" s="61"/>
      <c r="HT32" s="61"/>
      <c r="HU32" s="61"/>
      <c r="HV32" s="61"/>
      <c r="HW32" s="61"/>
      <c r="HX32" s="61"/>
      <c r="HY32" s="61"/>
      <c r="HZ32" s="61"/>
      <c r="IA32" s="61"/>
      <c r="IB32" s="61"/>
      <c r="IC32" s="61"/>
      <c r="ID32" s="61"/>
      <c r="IE32" s="61"/>
      <c r="IF32" s="61"/>
      <c r="IG32" s="61"/>
      <c r="IH32" s="61"/>
      <c r="II32" s="61"/>
      <c r="IJ32" s="61"/>
      <c r="IK32" s="61"/>
      <c r="IL32" s="61"/>
      <c r="IM32" s="61"/>
      <c r="IN32" s="61"/>
      <c r="IO32" s="61"/>
      <c r="IP32" s="61"/>
      <c r="IQ32" s="61"/>
      <c r="IR32" s="61"/>
      <c r="IS32" s="61"/>
      <c r="IT32" s="61"/>
      <c r="IU32" s="61"/>
      <c r="IV32" s="61"/>
      <c r="IW32" s="61"/>
      <c r="IX32" s="61"/>
      <c r="IY32" s="61"/>
      <c r="IZ32" s="61"/>
      <c r="JA32" s="61"/>
      <c r="JB32" s="61"/>
      <c r="JC32" s="61"/>
      <c r="JD32" s="61"/>
      <c r="JE32" s="61"/>
      <c r="JF32" s="61"/>
      <c r="JG32" s="61"/>
      <c r="JH32" s="61"/>
      <c r="JI32" s="61"/>
      <c r="JJ32" s="61"/>
      <c r="JK32" s="61"/>
      <c r="JL32" s="61"/>
      <c r="JM32" s="61"/>
      <c r="JN32" s="61"/>
      <c r="JO32" s="61"/>
      <c r="JP32" s="61"/>
      <c r="JQ32" s="61"/>
      <c r="JR32" s="61"/>
      <c r="JS32" s="61"/>
      <c r="JT32" s="61"/>
      <c r="JU32" s="61"/>
      <c r="JV32" s="61"/>
      <c r="JW32" s="61"/>
      <c r="JX32" s="61"/>
      <c r="JY32" s="61"/>
      <c r="JZ32" s="61"/>
      <c r="KA32" s="61"/>
      <c r="KB32" s="61"/>
      <c r="KC32" s="61"/>
      <c r="KD32" s="61"/>
      <c r="KE32" s="61"/>
      <c r="KF32" s="61"/>
      <c r="KG32" s="61"/>
      <c r="KH32" s="61"/>
      <c r="KI32" s="61"/>
      <c r="KJ32" s="61"/>
      <c r="KK32" s="61"/>
      <c r="KL32" s="61"/>
      <c r="KM32" s="61"/>
      <c r="KN32" s="9"/>
    </row>
    <row r="33" spans="1:300" s="24" customFormat="1" ht="31.5" customHeight="1" x14ac:dyDescent="0.25">
      <c r="A33" s="23"/>
      <c r="B33" s="55" t="s">
        <v>199</v>
      </c>
      <c r="C33" s="61">
        <v>466434647</v>
      </c>
      <c r="D33" s="61"/>
      <c r="E33" s="61">
        <v>520000202</v>
      </c>
      <c r="F33" s="61"/>
      <c r="G33" s="61"/>
      <c r="H33" s="61"/>
      <c r="I33" s="61"/>
      <c r="J33" s="61">
        <v>206782365</v>
      </c>
      <c r="K33" s="80">
        <f t="shared" si="16"/>
        <v>206782365</v>
      </c>
      <c r="L33" s="61"/>
      <c r="M33" s="61">
        <v>60007021</v>
      </c>
      <c r="N33" s="61"/>
      <c r="O33" s="61"/>
      <c r="P33" s="61">
        <v>17421097</v>
      </c>
      <c r="Q33" s="61"/>
      <c r="R33" s="61"/>
      <c r="S33" s="61"/>
      <c r="T33" s="61"/>
      <c r="U33" s="61">
        <f>W33+AE33</f>
        <v>19432211</v>
      </c>
      <c r="V33" s="61"/>
      <c r="W33" s="61">
        <v>19169750</v>
      </c>
      <c r="X33" s="61"/>
      <c r="Y33" s="61"/>
      <c r="Z33" s="61"/>
      <c r="AA33" s="61"/>
      <c r="AB33" s="61"/>
      <c r="AC33" s="61"/>
      <c r="AD33" s="61"/>
      <c r="AE33" s="61">
        <v>262461</v>
      </c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>
        <f>BA33+BC33</f>
        <v>24787938</v>
      </c>
      <c r="AZ33" s="61"/>
      <c r="BA33" s="61">
        <v>19465661</v>
      </c>
      <c r="BB33" s="61"/>
      <c r="BC33" s="61">
        <v>5322277</v>
      </c>
      <c r="BD33" s="61"/>
      <c r="BE33" s="61">
        <v>5322277</v>
      </c>
      <c r="BF33" s="61"/>
      <c r="BG33" s="61"/>
      <c r="BH33" s="61"/>
      <c r="BI33" s="61"/>
      <c r="BJ33" s="61"/>
      <c r="BK33" s="61"/>
      <c r="BL33" s="61"/>
      <c r="BM33" s="61"/>
      <c r="BN33" s="61"/>
      <c r="BO33" s="61"/>
      <c r="BP33" s="61"/>
      <c r="BQ33" s="61">
        <v>23077970</v>
      </c>
      <c r="BR33" s="61"/>
      <c r="BS33" s="61">
        <v>23077970</v>
      </c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>
        <v>30812379</v>
      </c>
      <c r="CL33" s="61"/>
      <c r="CM33" s="61">
        <v>30812379</v>
      </c>
      <c r="CN33" s="61"/>
      <c r="CO33" s="61"/>
      <c r="CP33" s="61"/>
      <c r="CQ33" s="61"/>
      <c r="CR33" s="61"/>
      <c r="CS33" s="61"/>
      <c r="CT33" s="61"/>
      <c r="CU33" s="61"/>
      <c r="CV33" s="61"/>
      <c r="CW33" s="61"/>
      <c r="CX33" s="61"/>
      <c r="CY33" s="61"/>
      <c r="CZ33" s="61"/>
      <c r="DA33" s="61"/>
      <c r="DB33" s="61"/>
      <c r="DC33" s="61">
        <v>6866490</v>
      </c>
      <c r="DD33" s="61"/>
      <c r="DE33" s="61">
        <v>6866490</v>
      </c>
      <c r="DF33" s="61"/>
      <c r="DG33" s="61"/>
      <c r="DH33" s="61"/>
      <c r="DI33" s="61"/>
      <c r="DJ33" s="61"/>
      <c r="DK33" s="61"/>
      <c r="DL33" s="61"/>
      <c r="DM33" s="61"/>
      <c r="DN33" s="61"/>
      <c r="DO33" s="61"/>
      <c r="DP33" s="61"/>
      <c r="DQ33" s="61">
        <v>9753917</v>
      </c>
      <c r="DR33" s="61"/>
      <c r="DS33" s="61">
        <v>9753917</v>
      </c>
      <c r="DT33" s="61"/>
      <c r="DU33" s="61"/>
      <c r="DV33" s="61"/>
      <c r="DW33" s="61"/>
      <c r="DX33" s="61"/>
      <c r="DY33" s="61"/>
      <c r="DZ33" s="61"/>
      <c r="EA33" s="61"/>
      <c r="EB33" s="61"/>
      <c r="EC33" s="61"/>
      <c r="ED33" s="61"/>
      <c r="EE33" s="61"/>
      <c r="EF33" s="61"/>
      <c r="EG33" s="61"/>
      <c r="EH33" s="61"/>
      <c r="EI33" s="61">
        <v>6928096</v>
      </c>
      <c r="EJ33" s="61"/>
      <c r="EK33" s="61">
        <v>6928096</v>
      </c>
      <c r="EL33" s="61"/>
      <c r="EM33" s="61"/>
      <c r="EN33" s="61"/>
      <c r="EO33" s="61"/>
      <c r="EP33" s="61"/>
      <c r="EQ33" s="61"/>
      <c r="ER33" s="61"/>
      <c r="ES33" s="61"/>
      <c r="ET33" s="61"/>
      <c r="EU33" s="61"/>
      <c r="EV33" s="61"/>
      <c r="EW33" s="61">
        <f>EY33+FA33</f>
        <v>11942046</v>
      </c>
      <c r="EX33" s="61"/>
      <c r="EY33" s="61">
        <v>8962943</v>
      </c>
      <c r="EZ33" s="61"/>
      <c r="FA33" s="61">
        <f>FC33+FE33+FG33+FI33</f>
        <v>2979103</v>
      </c>
      <c r="FB33" s="61"/>
      <c r="FC33" s="61">
        <v>678184</v>
      </c>
      <c r="FD33" s="61"/>
      <c r="FE33" s="61">
        <v>607072</v>
      </c>
      <c r="FF33" s="61"/>
      <c r="FG33" s="61">
        <v>528918</v>
      </c>
      <c r="FH33" s="61"/>
      <c r="FI33" s="61">
        <v>1164929</v>
      </c>
      <c r="FJ33" s="61"/>
      <c r="FK33" s="61"/>
      <c r="FL33" s="61"/>
      <c r="FM33" s="61"/>
      <c r="FN33" s="61"/>
      <c r="FO33" s="61">
        <v>15304190</v>
      </c>
      <c r="FP33" s="61"/>
      <c r="FQ33" s="61">
        <v>15304190</v>
      </c>
      <c r="FR33" s="61"/>
      <c r="FS33" s="61"/>
      <c r="FT33" s="61"/>
      <c r="FU33" s="61"/>
      <c r="FV33" s="61"/>
      <c r="FW33" s="61"/>
      <c r="FX33" s="61"/>
      <c r="FY33" s="61"/>
      <c r="FZ33" s="61"/>
      <c r="GA33" s="61"/>
      <c r="GB33" s="61"/>
      <c r="GC33" s="61"/>
      <c r="GD33" s="61"/>
      <c r="GE33" s="61">
        <v>11339234</v>
      </c>
      <c r="GF33" s="61"/>
      <c r="GG33" s="61">
        <v>11339234</v>
      </c>
      <c r="GH33" s="61"/>
      <c r="GI33" s="61"/>
      <c r="GJ33" s="61"/>
      <c r="GK33" s="61"/>
      <c r="GL33" s="61"/>
      <c r="GM33" s="61"/>
      <c r="GN33" s="61"/>
      <c r="GO33" s="61"/>
      <c r="GP33" s="61"/>
      <c r="GQ33" s="61"/>
      <c r="GR33" s="61"/>
      <c r="GS33" s="61"/>
      <c r="GT33" s="61"/>
      <c r="GU33" s="61">
        <v>10127891</v>
      </c>
      <c r="GV33" s="61"/>
      <c r="GW33" s="61">
        <v>10127891</v>
      </c>
      <c r="GX33" s="61"/>
      <c r="GY33" s="61"/>
      <c r="GZ33" s="61"/>
      <c r="HA33" s="61"/>
      <c r="HB33" s="61"/>
      <c r="HC33" s="61"/>
      <c r="HD33" s="61"/>
      <c r="HE33" s="61"/>
      <c r="HF33" s="61"/>
      <c r="HG33" s="61"/>
      <c r="HH33" s="61"/>
      <c r="HI33" s="61">
        <v>12057576</v>
      </c>
      <c r="HJ33" s="61"/>
      <c r="HK33" s="61">
        <v>12057576</v>
      </c>
      <c r="HL33" s="61"/>
      <c r="HM33" s="61"/>
      <c r="HN33" s="61"/>
      <c r="HO33" s="61"/>
      <c r="HP33" s="61"/>
      <c r="HQ33" s="61"/>
      <c r="HR33" s="61"/>
      <c r="HS33" s="61"/>
      <c r="HT33" s="61"/>
      <c r="HU33" s="61"/>
      <c r="HV33" s="61"/>
      <c r="HW33" s="61"/>
      <c r="HX33" s="61"/>
      <c r="HY33" s="61">
        <v>14862071</v>
      </c>
      <c r="HZ33" s="61"/>
      <c r="IA33" s="61">
        <v>14862071</v>
      </c>
      <c r="IB33" s="61"/>
      <c r="IC33" s="61"/>
      <c r="ID33" s="61"/>
      <c r="IE33" s="61"/>
      <c r="IF33" s="61"/>
      <c r="IG33" s="61"/>
      <c r="IH33" s="61"/>
      <c r="II33" s="61"/>
      <c r="IJ33" s="61"/>
      <c r="IK33" s="61"/>
      <c r="IL33" s="61"/>
      <c r="IM33" s="61"/>
      <c r="IN33" s="61">
        <v>9211502</v>
      </c>
      <c r="IO33" s="61"/>
      <c r="IP33" s="61">
        <v>9211502</v>
      </c>
      <c r="IQ33" s="61"/>
      <c r="IR33" s="61"/>
      <c r="IS33" s="61"/>
      <c r="IT33" s="61"/>
      <c r="IU33" s="61"/>
      <c r="IV33" s="61"/>
      <c r="IW33" s="61"/>
      <c r="IX33" s="61"/>
      <c r="IY33" s="61"/>
      <c r="IZ33" s="61"/>
      <c r="JA33" s="61"/>
      <c r="JB33" s="61">
        <v>10642749</v>
      </c>
      <c r="JC33" s="61"/>
      <c r="JD33" s="61">
        <v>10642749</v>
      </c>
      <c r="JE33" s="61"/>
      <c r="JF33" s="61"/>
      <c r="JG33" s="61"/>
      <c r="JH33" s="61"/>
      <c r="JI33" s="61"/>
      <c r="JJ33" s="61"/>
      <c r="JK33" s="61"/>
      <c r="JL33" s="61"/>
      <c r="JM33" s="61"/>
      <c r="JN33" s="61"/>
      <c r="JO33" s="61"/>
      <c r="JP33" s="61"/>
      <c r="JQ33" s="61"/>
      <c r="JR33" s="61"/>
      <c r="JS33" s="61"/>
      <c r="JT33" s="61">
        <v>18643459</v>
      </c>
      <c r="JU33" s="61"/>
      <c r="JV33" s="61">
        <v>18643459</v>
      </c>
      <c r="JW33" s="61"/>
      <c r="JX33" s="61"/>
      <c r="JY33" s="61"/>
      <c r="JZ33" s="61"/>
      <c r="KA33" s="61"/>
      <c r="KB33" s="61"/>
      <c r="KC33" s="61"/>
      <c r="KD33" s="61"/>
      <c r="KE33" s="61"/>
      <c r="KF33" s="61"/>
      <c r="KG33" s="61"/>
      <c r="KH33" s="61"/>
      <c r="KI33" s="61"/>
      <c r="KJ33" s="61"/>
      <c r="KK33" s="61"/>
      <c r="KL33" s="61"/>
      <c r="KM33" s="61"/>
      <c r="KN33" s="9"/>
    </row>
    <row r="34" spans="1:300" s="24" customFormat="1" ht="31.5" customHeight="1" x14ac:dyDescent="0.25">
      <c r="A34" s="23"/>
      <c r="B34" s="55" t="s">
        <v>200</v>
      </c>
      <c r="C34" s="61">
        <v>1605000</v>
      </c>
      <c r="D34" s="61">
        <v>1605000</v>
      </c>
      <c r="E34" s="61">
        <v>1605000</v>
      </c>
      <c r="F34" s="61">
        <v>1605000</v>
      </c>
      <c r="G34" s="61"/>
      <c r="H34" s="61"/>
      <c r="I34" s="61"/>
      <c r="J34" s="61"/>
      <c r="K34" s="80">
        <f t="shared" si="16"/>
        <v>0</v>
      </c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  <c r="BM34" s="61"/>
      <c r="BN34" s="61"/>
      <c r="BO34" s="61"/>
      <c r="BP34" s="61"/>
      <c r="BQ34" s="61"/>
      <c r="BR34" s="61"/>
      <c r="BS34" s="61"/>
      <c r="BT34" s="61"/>
      <c r="BU34" s="61"/>
      <c r="BV34" s="61"/>
      <c r="BW34" s="61"/>
      <c r="BX34" s="61"/>
      <c r="BY34" s="61"/>
      <c r="BZ34" s="61"/>
      <c r="CA34" s="61"/>
      <c r="CB34" s="61"/>
      <c r="CC34" s="61"/>
      <c r="CD34" s="61"/>
      <c r="CE34" s="61"/>
      <c r="CF34" s="61"/>
      <c r="CG34" s="61"/>
      <c r="CH34" s="61"/>
      <c r="CI34" s="61"/>
      <c r="CJ34" s="61"/>
      <c r="CK34" s="61"/>
      <c r="CL34" s="61"/>
      <c r="CM34" s="61"/>
      <c r="CN34" s="61"/>
      <c r="CO34" s="61"/>
      <c r="CP34" s="61"/>
      <c r="CQ34" s="61"/>
      <c r="CR34" s="61"/>
      <c r="CS34" s="61"/>
      <c r="CT34" s="61"/>
      <c r="CU34" s="61"/>
      <c r="CV34" s="61"/>
      <c r="CW34" s="61"/>
      <c r="CX34" s="61"/>
      <c r="CY34" s="61"/>
      <c r="CZ34" s="61"/>
      <c r="DA34" s="61"/>
      <c r="DB34" s="61"/>
      <c r="DC34" s="61"/>
      <c r="DD34" s="61"/>
      <c r="DE34" s="61"/>
      <c r="DF34" s="61"/>
      <c r="DG34" s="61"/>
      <c r="DH34" s="61"/>
      <c r="DI34" s="61"/>
      <c r="DJ34" s="61"/>
      <c r="DK34" s="61"/>
      <c r="DL34" s="61"/>
      <c r="DM34" s="61"/>
      <c r="DN34" s="61"/>
      <c r="DO34" s="61"/>
      <c r="DP34" s="61"/>
      <c r="DQ34" s="61"/>
      <c r="DR34" s="61"/>
      <c r="DS34" s="61"/>
      <c r="DT34" s="61"/>
      <c r="DU34" s="61"/>
      <c r="DV34" s="61"/>
      <c r="DW34" s="61"/>
      <c r="DX34" s="61"/>
      <c r="DY34" s="61"/>
      <c r="DZ34" s="61"/>
      <c r="EA34" s="61"/>
      <c r="EB34" s="61"/>
      <c r="EC34" s="61"/>
      <c r="ED34" s="61"/>
      <c r="EE34" s="61"/>
      <c r="EF34" s="61"/>
      <c r="EG34" s="61"/>
      <c r="EH34" s="61"/>
      <c r="EI34" s="61"/>
      <c r="EJ34" s="61"/>
      <c r="EK34" s="61"/>
      <c r="EL34" s="61"/>
      <c r="EM34" s="61"/>
      <c r="EN34" s="61"/>
      <c r="EO34" s="61"/>
      <c r="EP34" s="61"/>
      <c r="EQ34" s="61"/>
      <c r="ER34" s="61"/>
      <c r="ES34" s="61"/>
      <c r="ET34" s="61"/>
      <c r="EU34" s="61"/>
      <c r="EV34" s="61"/>
      <c r="EW34" s="61"/>
      <c r="EX34" s="61"/>
      <c r="EY34" s="61"/>
      <c r="EZ34" s="61"/>
      <c r="FA34" s="61"/>
      <c r="FB34" s="61"/>
      <c r="FC34" s="61"/>
      <c r="FD34" s="61"/>
      <c r="FE34" s="61"/>
      <c r="FF34" s="61"/>
      <c r="FG34" s="61"/>
      <c r="FH34" s="61"/>
      <c r="FI34" s="61"/>
      <c r="FJ34" s="61"/>
      <c r="FK34" s="61"/>
      <c r="FL34" s="61"/>
      <c r="FM34" s="61"/>
      <c r="FN34" s="61"/>
      <c r="FO34" s="61"/>
      <c r="FP34" s="61"/>
      <c r="FQ34" s="61"/>
      <c r="FR34" s="61"/>
      <c r="FS34" s="61"/>
      <c r="FT34" s="61"/>
      <c r="FU34" s="61"/>
      <c r="FV34" s="61"/>
      <c r="FW34" s="61"/>
      <c r="FX34" s="61"/>
      <c r="FY34" s="61"/>
      <c r="FZ34" s="61"/>
      <c r="GA34" s="61"/>
      <c r="GB34" s="61"/>
      <c r="GC34" s="61"/>
      <c r="GD34" s="61"/>
      <c r="GE34" s="61"/>
      <c r="GF34" s="61"/>
      <c r="GG34" s="61"/>
      <c r="GH34" s="61"/>
      <c r="GI34" s="61"/>
      <c r="GJ34" s="61"/>
      <c r="GK34" s="61"/>
      <c r="GL34" s="61"/>
      <c r="GM34" s="61"/>
      <c r="GN34" s="61"/>
      <c r="GO34" s="61"/>
      <c r="GP34" s="61"/>
      <c r="GQ34" s="61"/>
      <c r="GR34" s="61"/>
      <c r="GS34" s="61"/>
      <c r="GT34" s="61"/>
      <c r="GU34" s="61"/>
      <c r="GV34" s="61"/>
      <c r="GW34" s="61"/>
      <c r="GX34" s="61"/>
      <c r="GY34" s="61"/>
      <c r="GZ34" s="61"/>
      <c r="HA34" s="61"/>
      <c r="HB34" s="61"/>
      <c r="HC34" s="61"/>
      <c r="HD34" s="61"/>
      <c r="HE34" s="61"/>
      <c r="HF34" s="61"/>
      <c r="HG34" s="61"/>
      <c r="HH34" s="61"/>
      <c r="HI34" s="61"/>
      <c r="HJ34" s="61"/>
      <c r="HK34" s="61"/>
      <c r="HL34" s="61"/>
      <c r="HM34" s="61"/>
      <c r="HN34" s="61"/>
      <c r="HO34" s="61"/>
      <c r="HP34" s="61"/>
      <c r="HQ34" s="61"/>
      <c r="HR34" s="61"/>
      <c r="HS34" s="61"/>
      <c r="HT34" s="61"/>
      <c r="HU34" s="61"/>
      <c r="HV34" s="61"/>
      <c r="HW34" s="61"/>
      <c r="HX34" s="61"/>
      <c r="HY34" s="61"/>
      <c r="HZ34" s="61"/>
      <c r="IA34" s="61"/>
      <c r="IB34" s="61"/>
      <c r="IC34" s="61"/>
      <c r="ID34" s="61"/>
      <c r="IE34" s="61"/>
      <c r="IF34" s="61"/>
      <c r="IG34" s="61"/>
      <c r="IH34" s="61"/>
      <c r="II34" s="61"/>
      <c r="IJ34" s="61"/>
      <c r="IK34" s="61"/>
      <c r="IL34" s="61"/>
      <c r="IM34" s="61"/>
      <c r="IN34" s="61"/>
      <c r="IO34" s="61"/>
      <c r="IP34" s="61"/>
      <c r="IQ34" s="61"/>
      <c r="IR34" s="61"/>
      <c r="IS34" s="61"/>
      <c r="IT34" s="61"/>
      <c r="IU34" s="61"/>
      <c r="IV34" s="61"/>
      <c r="IW34" s="61"/>
      <c r="IX34" s="61"/>
      <c r="IY34" s="61"/>
      <c r="IZ34" s="61"/>
      <c r="JA34" s="61"/>
      <c r="JB34" s="61"/>
      <c r="JC34" s="61"/>
      <c r="JD34" s="61"/>
      <c r="JE34" s="61"/>
      <c r="JF34" s="61"/>
      <c r="JG34" s="61"/>
      <c r="JH34" s="61"/>
      <c r="JI34" s="61"/>
      <c r="JJ34" s="61"/>
      <c r="JK34" s="61"/>
      <c r="JL34" s="61"/>
      <c r="JM34" s="61"/>
      <c r="JN34" s="61"/>
      <c r="JO34" s="61"/>
      <c r="JP34" s="61"/>
      <c r="JQ34" s="61"/>
      <c r="JR34" s="61"/>
      <c r="JS34" s="61"/>
      <c r="JT34" s="61"/>
      <c r="JU34" s="61"/>
      <c r="JV34" s="61"/>
      <c r="JW34" s="61"/>
      <c r="JX34" s="61"/>
      <c r="JY34" s="61"/>
      <c r="JZ34" s="61"/>
      <c r="KA34" s="61"/>
      <c r="KB34" s="61"/>
      <c r="KC34" s="61"/>
      <c r="KD34" s="61"/>
      <c r="KE34" s="61"/>
      <c r="KF34" s="61"/>
      <c r="KG34" s="61"/>
      <c r="KH34" s="61"/>
      <c r="KI34" s="61"/>
      <c r="KJ34" s="61"/>
      <c r="KK34" s="61"/>
      <c r="KL34" s="61"/>
      <c r="KM34" s="61"/>
      <c r="KN34" s="9"/>
    </row>
    <row r="35" spans="1:300" s="24" customFormat="1" ht="31.5" customHeight="1" x14ac:dyDescent="0.25">
      <c r="A35" s="23"/>
      <c r="B35" s="55" t="s">
        <v>201</v>
      </c>
      <c r="C35" s="61"/>
      <c r="D35" s="61"/>
      <c r="E35" s="61">
        <v>35348680</v>
      </c>
      <c r="F35" s="61"/>
      <c r="G35" s="61"/>
      <c r="H35" s="61"/>
      <c r="I35" s="61"/>
      <c r="J35" s="61"/>
      <c r="K35" s="80">
        <f t="shared" si="16"/>
        <v>0</v>
      </c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  <c r="BM35" s="61"/>
      <c r="BN35" s="61"/>
      <c r="BO35" s="61"/>
      <c r="BP35" s="61"/>
      <c r="BQ35" s="61">
        <v>35348680</v>
      </c>
      <c r="BR35" s="61"/>
      <c r="BS35" s="61">
        <v>35348680</v>
      </c>
      <c r="BT35" s="61"/>
      <c r="BU35" s="61"/>
      <c r="BV35" s="61"/>
      <c r="BW35" s="61"/>
      <c r="BX35" s="61"/>
      <c r="BY35" s="61"/>
      <c r="BZ35" s="61"/>
      <c r="CA35" s="61"/>
      <c r="CB35" s="61"/>
      <c r="CC35" s="61"/>
      <c r="CD35" s="61"/>
      <c r="CE35" s="61"/>
      <c r="CF35" s="61"/>
      <c r="CG35" s="61"/>
      <c r="CH35" s="61"/>
      <c r="CI35" s="61"/>
      <c r="CJ35" s="61"/>
      <c r="CK35" s="61"/>
      <c r="CL35" s="61"/>
      <c r="CM35" s="61"/>
      <c r="CN35" s="61"/>
      <c r="CO35" s="61"/>
      <c r="CP35" s="61"/>
      <c r="CQ35" s="61"/>
      <c r="CR35" s="61"/>
      <c r="CS35" s="61"/>
      <c r="CT35" s="61"/>
      <c r="CU35" s="61"/>
      <c r="CV35" s="61"/>
      <c r="CW35" s="61"/>
      <c r="CX35" s="61"/>
      <c r="CY35" s="61"/>
      <c r="CZ35" s="61"/>
      <c r="DA35" s="61"/>
      <c r="DB35" s="61"/>
      <c r="DC35" s="61"/>
      <c r="DD35" s="61"/>
      <c r="DE35" s="61"/>
      <c r="DF35" s="61"/>
      <c r="DG35" s="61"/>
      <c r="DH35" s="61"/>
      <c r="DI35" s="61"/>
      <c r="DJ35" s="61"/>
      <c r="DK35" s="61"/>
      <c r="DL35" s="61"/>
      <c r="DM35" s="61"/>
      <c r="DN35" s="61"/>
      <c r="DO35" s="61"/>
      <c r="DP35" s="61"/>
      <c r="DQ35" s="61"/>
      <c r="DR35" s="61"/>
      <c r="DS35" s="61"/>
      <c r="DT35" s="61"/>
      <c r="DU35" s="61"/>
      <c r="DV35" s="61"/>
      <c r="DW35" s="61"/>
      <c r="DX35" s="61"/>
      <c r="DY35" s="61"/>
      <c r="DZ35" s="61"/>
      <c r="EA35" s="61"/>
      <c r="EB35" s="61"/>
      <c r="EC35" s="61"/>
      <c r="ED35" s="61"/>
      <c r="EE35" s="61"/>
      <c r="EF35" s="61"/>
      <c r="EG35" s="61"/>
      <c r="EH35" s="61"/>
      <c r="EI35" s="61"/>
      <c r="EJ35" s="61"/>
      <c r="EK35" s="61"/>
      <c r="EL35" s="61"/>
      <c r="EM35" s="61"/>
      <c r="EN35" s="61"/>
      <c r="EO35" s="61"/>
      <c r="EP35" s="61"/>
      <c r="EQ35" s="61"/>
      <c r="ER35" s="61"/>
      <c r="ES35" s="61"/>
      <c r="ET35" s="61"/>
      <c r="EU35" s="61"/>
      <c r="EV35" s="61"/>
      <c r="EW35" s="61"/>
      <c r="EX35" s="61"/>
      <c r="EY35" s="61"/>
      <c r="EZ35" s="61"/>
      <c r="FA35" s="61"/>
      <c r="FB35" s="61"/>
      <c r="FC35" s="61"/>
      <c r="FD35" s="61"/>
      <c r="FE35" s="61"/>
      <c r="FF35" s="61"/>
      <c r="FG35" s="61"/>
      <c r="FH35" s="61"/>
      <c r="FI35" s="61"/>
      <c r="FJ35" s="61"/>
      <c r="FK35" s="61"/>
      <c r="FL35" s="61"/>
      <c r="FM35" s="61"/>
      <c r="FN35" s="61"/>
      <c r="FO35" s="61"/>
      <c r="FP35" s="61"/>
      <c r="FQ35" s="61"/>
      <c r="FR35" s="61"/>
      <c r="FS35" s="61"/>
      <c r="FT35" s="61"/>
      <c r="FU35" s="61"/>
      <c r="FV35" s="61"/>
      <c r="FW35" s="61"/>
      <c r="FX35" s="61"/>
      <c r="FY35" s="61"/>
      <c r="FZ35" s="61"/>
      <c r="GA35" s="61"/>
      <c r="GB35" s="61"/>
      <c r="GC35" s="61"/>
      <c r="GD35" s="61"/>
      <c r="GE35" s="61"/>
      <c r="GF35" s="61"/>
      <c r="GG35" s="61"/>
      <c r="GH35" s="61"/>
      <c r="GI35" s="61"/>
      <c r="GJ35" s="61"/>
      <c r="GK35" s="61"/>
      <c r="GL35" s="61"/>
      <c r="GM35" s="61"/>
      <c r="GN35" s="61"/>
      <c r="GO35" s="61"/>
      <c r="GP35" s="61"/>
      <c r="GQ35" s="61"/>
      <c r="GR35" s="61"/>
      <c r="GS35" s="61"/>
      <c r="GT35" s="61"/>
      <c r="GU35" s="61"/>
      <c r="GV35" s="61"/>
      <c r="GW35" s="61"/>
      <c r="GX35" s="61"/>
      <c r="GY35" s="61"/>
      <c r="GZ35" s="61"/>
      <c r="HA35" s="61"/>
      <c r="HB35" s="61"/>
      <c r="HC35" s="61"/>
      <c r="HD35" s="61"/>
      <c r="HE35" s="61"/>
      <c r="HF35" s="61"/>
      <c r="HG35" s="61"/>
      <c r="HH35" s="61"/>
      <c r="HI35" s="61"/>
      <c r="HJ35" s="61"/>
      <c r="HK35" s="61"/>
      <c r="HL35" s="61"/>
      <c r="HM35" s="61"/>
      <c r="HN35" s="61"/>
      <c r="HO35" s="61"/>
      <c r="HP35" s="61"/>
      <c r="HQ35" s="61"/>
      <c r="HR35" s="61"/>
      <c r="HS35" s="61"/>
      <c r="HT35" s="61"/>
      <c r="HU35" s="61"/>
      <c r="HV35" s="61"/>
      <c r="HW35" s="61"/>
      <c r="HX35" s="61"/>
      <c r="HY35" s="61"/>
      <c r="HZ35" s="61"/>
      <c r="IA35" s="61"/>
      <c r="IB35" s="61"/>
      <c r="IC35" s="61"/>
      <c r="ID35" s="61"/>
      <c r="IE35" s="61"/>
      <c r="IF35" s="61"/>
      <c r="IG35" s="61"/>
      <c r="IH35" s="61"/>
      <c r="II35" s="61"/>
      <c r="IJ35" s="61"/>
      <c r="IK35" s="61"/>
      <c r="IL35" s="61"/>
      <c r="IM35" s="61"/>
      <c r="IN35" s="61"/>
      <c r="IO35" s="61"/>
      <c r="IP35" s="61"/>
      <c r="IQ35" s="61"/>
      <c r="IR35" s="61"/>
      <c r="IS35" s="61"/>
      <c r="IT35" s="61"/>
      <c r="IU35" s="61"/>
      <c r="IV35" s="61"/>
      <c r="IW35" s="61"/>
      <c r="IX35" s="61"/>
      <c r="IY35" s="61"/>
      <c r="IZ35" s="61"/>
      <c r="JA35" s="61"/>
      <c r="JB35" s="61"/>
      <c r="JC35" s="61"/>
      <c r="JD35" s="61"/>
      <c r="JE35" s="61"/>
      <c r="JF35" s="61"/>
      <c r="JG35" s="61"/>
      <c r="JH35" s="61"/>
      <c r="JI35" s="61"/>
      <c r="JJ35" s="61"/>
      <c r="JK35" s="61"/>
      <c r="JL35" s="61"/>
      <c r="JM35" s="61"/>
      <c r="JN35" s="61"/>
      <c r="JO35" s="61"/>
      <c r="JP35" s="61"/>
      <c r="JQ35" s="61"/>
      <c r="JR35" s="61"/>
      <c r="JS35" s="61"/>
      <c r="JT35" s="61"/>
      <c r="JU35" s="61"/>
      <c r="JV35" s="61"/>
      <c r="JW35" s="61"/>
      <c r="JX35" s="61"/>
      <c r="JY35" s="61"/>
      <c r="JZ35" s="61"/>
      <c r="KA35" s="61"/>
      <c r="KB35" s="61"/>
      <c r="KC35" s="61"/>
      <c r="KD35" s="61"/>
      <c r="KE35" s="61"/>
      <c r="KF35" s="61"/>
      <c r="KG35" s="61"/>
      <c r="KH35" s="61"/>
      <c r="KI35" s="61"/>
      <c r="KJ35" s="61"/>
      <c r="KK35" s="61"/>
      <c r="KL35" s="61"/>
      <c r="KM35" s="61"/>
      <c r="KN35" s="9"/>
    </row>
    <row r="36" spans="1:300" s="24" customFormat="1" ht="30.75" customHeight="1" x14ac:dyDescent="0.25">
      <c r="A36" s="23"/>
      <c r="B36" s="55" t="s">
        <v>202</v>
      </c>
      <c r="C36" s="61"/>
      <c r="D36" s="61"/>
      <c r="E36" s="61">
        <v>32771324</v>
      </c>
      <c r="F36" s="61"/>
      <c r="G36" s="61"/>
      <c r="H36" s="61"/>
      <c r="I36" s="61"/>
      <c r="J36" s="61"/>
      <c r="K36" s="80">
        <f t="shared" si="16"/>
        <v>0</v>
      </c>
      <c r="L36" s="61"/>
      <c r="M36" s="61"/>
      <c r="N36" s="61"/>
      <c r="O36" s="61"/>
      <c r="P36" s="61"/>
      <c r="Q36" s="61"/>
      <c r="R36" s="61"/>
      <c r="S36" s="61"/>
      <c r="T36" s="61"/>
      <c r="U36" s="61">
        <v>2785831</v>
      </c>
      <c r="V36" s="61"/>
      <c r="W36" s="61">
        <v>2785831</v>
      </c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1"/>
      <c r="CV36" s="61"/>
      <c r="CW36" s="61"/>
      <c r="CX36" s="61"/>
      <c r="CY36" s="61"/>
      <c r="CZ36" s="61"/>
      <c r="DA36" s="61"/>
      <c r="DB36" s="61"/>
      <c r="DC36" s="61"/>
      <c r="DD36" s="61"/>
      <c r="DE36" s="61"/>
      <c r="DF36" s="61"/>
      <c r="DG36" s="61"/>
      <c r="DH36" s="61"/>
      <c r="DI36" s="61"/>
      <c r="DJ36" s="61"/>
      <c r="DK36" s="61"/>
      <c r="DL36" s="61"/>
      <c r="DM36" s="61"/>
      <c r="DN36" s="61"/>
      <c r="DO36" s="61"/>
      <c r="DP36" s="61"/>
      <c r="DQ36" s="61"/>
      <c r="DR36" s="61"/>
      <c r="DS36" s="61"/>
      <c r="DT36" s="61"/>
      <c r="DU36" s="61"/>
      <c r="DV36" s="61"/>
      <c r="DW36" s="61"/>
      <c r="DX36" s="61"/>
      <c r="DY36" s="61"/>
      <c r="DZ36" s="61"/>
      <c r="EA36" s="61"/>
      <c r="EB36" s="61"/>
      <c r="EC36" s="61"/>
      <c r="ED36" s="61"/>
      <c r="EE36" s="61"/>
      <c r="EF36" s="61"/>
      <c r="EG36" s="61"/>
      <c r="EH36" s="61"/>
      <c r="EI36" s="61"/>
      <c r="EJ36" s="61"/>
      <c r="EK36" s="61"/>
      <c r="EL36" s="61"/>
      <c r="EM36" s="61"/>
      <c r="EN36" s="61"/>
      <c r="EO36" s="61"/>
      <c r="EP36" s="61"/>
      <c r="EQ36" s="61"/>
      <c r="ER36" s="61"/>
      <c r="ES36" s="61"/>
      <c r="ET36" s="61"/>
      <c r="EU36" s="61"/>
      <c r="EV36" s="61"/>
      <c r="EW36" s="61"/>
      <c r="EX36" s="61"/>
      <c r="EY36" s="61"/>
      <c r="EZ36" s="61"/>
      <c r="FA36" s="61"/>
      <c r="FB36" s="61"/>
      <c r="FC36" s="61"/>
      <c r="FD36" s="61"/>
      <c r="FE36" s="61"/>
      <c r="FF36" s="61"/>
      <c r="FG36" s="61"/>
      <c r="FH36" s="61"/>
      <c r="FI36" s="61"/>
      <c r="FJ36" s="61"/>
      <c r="FK36" s="61"/>
      <c r="FL36" s="61"/>
      <c r="FM36" s="61"/>
      <c r="FN36" s="61"/>
      <c r="FO36" s="61"/>
      <c r="FP36" s="61"/>
      <c r="FQ36" s="61"/>
      <c r="FR36" s="61"/>
      <c r="FS36" s="61"/>
      <c r="FT36" s="61"/>
      <c r="FU36" s="61"/>
      <c r="FV36" s="61"/>
      <c r="FW36" s="61"/>
      <c r="FX36" s="61"/>
      <c r="FY36" s="61"/>
      <c r="FZ36" s="61"/>
      <c r="GA36" s="61"/>
      <c r="GB36" s="61"/>
      <c r="GC36" s="61"/>
      <c r="GD36" s="61"/>
      <c r="GE36" s="61">
        <v>11188930</v>
      </c>
      <c r="GF36" s="61"/>
      <c r="GG36" s="61">
        <v>11188930</v>
      </c>
      <c r="GH36" s="61"/>
      <c r="GI36" s="61"/>
      <c r="GJ36" s="61"/>
      <c r="GK36" s="61"/>
      <c r="GL36" s="61"/>
      <c r="GM36" s="61"/>
      <c r="GN36" s="61"/>
      <c r="GO36" s="61"/>
      <c r="GP36" s="61"/>
      <c r="GQ36" s="61"/>
      <c r="GR36" s="61"/>
      <c r="GS36" s="61"/>
      <c r="GT36" s="61"/>
      <c r="GU36" s="61">
        <v>12017014</v>
      </c>
      <c r="GV36" s="61"/>
      <c r="GW36" s="61">
        <v>12017014</v>
      </c>
      <c r="GX36" s="61"/>
      <c r="GY36" s="61"/>
      <c r="GZ36" s="61"/>
      <c r="HA36" s="61"/>
      <c r="HB36" s="61"/>
      <c r="HC36" s="61"/>
      <c r="HD36" s="61"/>
      <c r="HE36" s="61"/>
      <c r="HF36" s="61"/>
      <c r="HG36" s="61"/>
      <c r="HH36" s="61"/>
      <c r="HI36" s="61"/>
      <c r="HJ36" s="61"/>
      <c r="HK36" s="61"/>
      <c r="HL36" s="61"/>
      <c r="HM36" s="61"/>
      <c r="HN36" s="61"/>
      <c r="HO36" s="61"/>
      <c r="HP36" s="61"/>
      <c r="HQ36" s="61"/>
      <c r="HR36" s="61"/>
      <c r="HS36" s="61"/>
      <c r="HT36" s="61"/>
      <c r="HU36" s="61"/>
      <c r="HV36" s="61"/>
      <c r="HW36" s="61"/>
      <c r="HX36" s="61"/>
      <c r="HY36" s="61"/>
      <c r="HZ36" s="61"/>
      <c r="IA36" s="61"/>
      <c r="IB36" s="61"/>
      <c r="IC36" s="61"/>
      <c r="ID36" s="61"/>
      <c r="IE36" s="61"/>
      <c r="IF36" s="61"/>
      <c r="IG36" s="61"/>
      <c r="IH36" s="61"/>
      <c r="II36" s="61"/>
      <c r="IJ36" s="61"/>
      <c r="IK36" s="61"/>
      <c r="IL36" s="61"/>
      <c r="IM36" s="61"/>
      <c r="IN36" s="61"/>
      <c r="IO36" s="61"/>
      <c r="IP36" s="61"/>
      <c r="IQ36" s="61"/>
      <c r="IR36" s="61"/>
      <c r="IS36" s="61"/>
      <c r="IT36" s="61"/>
      <c r="IU36" s="61"/>
      <c r="IV36" s="61"/>
      <c r="IW36" s="61"/>
      <c r="IX36" s="61"/>
      <c r="IY36" s="61"/>
      <c r="IZ36" s="61"/>
      <c r="JA36" s="61"/>
      <c r="JB36" s="61"/>
      <c r="JC36" s="61"/>
      <c r="JD36" s="61"/>
      <c r="JE36" s="61"/>
      <c r="JF36" s="61"/>
      <c r="JG36" s="61"/>
      <c r="JH36" s="61"/>
      <c r="JI36" s="61"/>
      <c r="JJ36" s="61"/>
      <c r="JK36" s="61"/>
      <c r="JL36" s="61"/>
      <c r="JM36" s="61"/>
      <c r="JN36" s="61"/>
      <c r="JO36" s="61"/>
      <c r="JP36" s="61"/>
      <c r="JQ36" s="61"/>
      <c r="JR36" s="61"/>
      <c r="JS36" s="61"/>
      <c r="JT36" s="61">
        <v>6779549</v>
      </c>
      <c r="JU36" s="61"/>
      <c r="JV36" s="61"/>
      <c r="JW36" s="61"/>
      <c r="JX36" s="61">
        <v>6779549</v>
      </c>
      <c r="JY36" s="61"/>
      <c r="JZ36" s="61"/>
      <c r="KA36" s="61"/>
      <c r="KB36" s="61"/>
      <c r="KC36" s="61"/>
      <c r="KD36" s="61">
        <v>6779549</v>
      </c>
      <c r="KE36" s="61"/>
      <c r="KF36" s="61"/>
      <c r="KG36" s="61"/>
      <c r="KH36" s="61"/>
      <c r="KI36" s="61"/>
      <c r="KJ36" s="61"/>
      <c r="KK36" s="61"/>
      <c r="KL36" s="61"/>
      <c r="KM36" s="61"/>
      <c r="KN36" s="9"/>
    </row>
    <row r="37" spans="1:300" s="24" customFormat="1" ht="15.75" customHeight="1" x14ac:dyDescent="0.25">
      <c r="A37" s="23"/>
      <c r="B37" s="55" t="s">
        <v>203</v>
      </c>
      <c r="C37" s="61"/>
      <c r="D37" s="61"/>
      <c r="E37" s="61">
        <v>12500000</v>
      </c>
      <c r="F37" s="61">
        <v>12500000</v>
      </c>
      <c r="G37" s="61"/>
      <c r="H37" s="61"/>
      <c r="I37" s="61"/>
      <c r="J37" s="61"/>
      <c r="K37" s="80">
        <f t="shared" si="16"/>
        <v>0</v>
      </c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  <c r="CN37" s="61"/>
      <c r="CO37" s="61"/>
      <c r="CP37" s="61"/>
      <c r="CQ37" s="61"/>
      <c r="CR37" s="61"/>
      <c r="CS37" s="61"/>
      <c r="CT37" s="61"/>
      <c r="CU37" s="61"/>
      <c r="CV37" s="61"/>
      <c r="CW37" s="61"/>
      <c r="CX37" s="61"/>
      <c r="CY37" s="61"/>
      <c r="CZ37" s="61"/>
      <c r="DA37" s="61"/>
      <c r="DB37" s="61"/>
      <c r="DC37" s="61"/>
      <c r="DD37" s="61"/>
      <c r="DE37" s="61"/>
      <c r="DF37" s="61"/>
      <c r="DG37" s="61"/>
      <c r="DH37" s="61"/>
      <c r="DI37" s="61"/>
      <c r="DJ37" s="61"/>
      <c r="DK37" s="61"/>
      <c r="DL37" s="61"/>
      <c r="DM37" s="61"/>
      <c r="DN37" s="61"/>
      <c r="DO37" s="61"/>
      <c r="DP37" s="61"/>
      <c r="DQ37" s="61"/>
      <c r="DR37" s="61"/>
      <c r="DS37" s="61"/>
      <c r="DT37" s="61"/>
      <c r="DU37" s="61"/>
      <c r="DV37" s="61"/>
      <c r="DW37" s="61"/>
      <c r="DX37" s="61"/>
      <c r="DY37" s="61"/>
      <c r="DZ37" s="61"/>
      <c r="EA37" s="61"/>
      <c r="EB37" s="61"/>
      <c r="EC37" s="61"/>
      <c r="ED37" s="61"/>
      <c r="EE37" s="61"/>
      <c r="EF37" s="61"/>
      <c r="EG37" s="61"/>
      <c r="EH37" s="61"/>
      <c r="EI37" s="61"/>
      <c r="EJ37" s="61"/>
      <c r="EK37" s="61"/>
      <c r="EL37" s="61"/>
      <c r="EM37" s="61"/>
      <c r="EN37" s="61"/>
      <c r="EO37" s="61"/>
      <c r="EP37" s="61"/>
      <c r="EQ37" s="61"/>
      <c r="ER37" s="61"/>
      <c r="ES37" s="61"/>
      <c r="ET37" s="61"/>
      <c r="EU37" s="61"/>
      <c r="EV37" s="61"/>
      <c r="EW37" s="61"/>
      <c r="EX37" s="61"/>
      <c r="EY37" s="61"/>
      <c r="EZ37" s="61"/>
      <c r="FA37" s="61"/>
      <c r="FB37" s="61"/>
      <c r="FC37" s="61"/>
      <c r="FD37" s="61"/>
      <c r="FE37" s="61"/>
      <c r="FF37" s="61"/>
      <c r="FG37" s="61"/>
      <c r="FH37" s="61"/>
      <c r="FI37" s="61"/>
      <c r="FJ37" s="61"/>
      <c r="FK37" s="61"/>
      <c r="FL37" s="61"/>
      <c r="FM37" s="61"/>
      <c r="FN37" s="61"/>
      <c r="FO37" s="61"/>
      <c r="FP37" s="61"/>
      <c r="FQ37" s="61"/>
      <c r="FR37" s="61"/>
      <c r="FS37" s="61"/>
      <c r="FT37" s="61"/>
      <c r="FU37" s="61"/>
      <c r="FV37" s="61"/>
      <c r="FW37" s="61"/>
      <c r="FX37" s="61"/>
      <c r="FY37" s="61"/>
      <c r="FZ37" s="61"/>
      <c r="GA37" s="61"/>
      <c r="GB37" s="61"/>
      <c r="GC37" s="61"/>
      <c r="GD37" s="61"/>
      <c r="GE37" s="61"/>
      <c r="GF37" s="61"/>
      <c r="GG37" s="61"/>
      <c r="GH37" s="61"/>
      <c r="GI37" s="61"/>
      <c r="GJ37" s="61"/>
      <c r="GK37" s="61"/>
      <c r="GL37" s="61"/>
      <c r="GM37" s="61"/>
      <c r="GN37" s="61"/>
      <c r="GO37" s="61"/>
      <c r="GP37" s="61"/>
      <c r="GQ37" s="61"/>
      <c r="GR37" s="61"/>
      <c r="GS37" s="61"/>
      <c r="GT37" s="61"/>
      <c r="GU37" s="61"/>
      <c r="GV37" s="61"/>
      <c r="GW37" s="61"/>
      <c r="GX37" s="61"/>
      <c r="GY37" s="61"/>
      <c r="GZ37" s="61"/>
      <c r="HA37" s="61"/>
      <c r="HB37" s="61"/>
      <c r="HC37" s="61"/>
      <c r="HD37" s="61"/>
      <c r="HE37" s="61"/>
      <c r="HF37" s="61"/>
      <c r="HG37" s="61"/>
      <c r="HH37" s="61"/>
      <c r="HI37" s="61"/>
      <c r="HJ37" s="61"/>
      <c r="HK37" s="61"/>
      <c r="HL37" s="61"/>
      <c r="HM37" s="61"/>
      <c r="HN37" s="61"/>
      <c r="HO37" s="61"/>
      <c r="HP37" s="61"/>
      <c r="HQ37" s="61"/>
      <c r="HR37" s="61"/>
      <c r="HS37" s="61"/>
      <c r="HT37" s="61"/>
      <c r="HU37" s="61"/>
      <c r="HV37" s="61"/>
      <c r="HW37" s="61"/>
      <c r="HX37" s="61"/>
      <c r="HY37" s="61"/>
      <c r="HZ37" s="61"/>
      <c r="IA37" s="61"/>
      <c r="IB37" s="61"/>
      <c r="IC37" s="61"/>
      <c r="ID37" s="61"/>
      <c r="IE37" s="61"/>
      <c r="IF37" s="61"/>
      <c r="IG37" s="61"/>
      <c r="IH37" s="61"/>
      <c r="II37" s="61"/>
      <c r="IJ37" s="61"/>
      <c r="IK37" s="61"/>
      <c r="IL37" s="61"/>
      <c r="IM37" s="61"/>
      <c r="IN37" s="61"/>
      <c r="IO37" s="61"/>
      <c r="IP37" s="61"/>
      <c r="IQ37" s="61"/>
      <c r="IR37" s="61"/>
      <c r="IS37" s="61"/>
      <c r="IT37" s="61"/>
      <c r="IU37" s="61"/>
      <c r="IV37" s="61"/>
      <c r="IW37" s="61"/>
      <c r="IX37" s="61"/>
      <c r="IY37" s="61"/>
      <c r="IZ37" s="61"/>
      <c r="JA37" s="61"/>
      <c r="JB37" s="61"/>
      <c r="JC37" s="61"/>
      <c r="JD37" s="61"/>
      <c r="JE37" s="61"/>
      <c r="JF37" s="61"/>
      <c r="JG37" s="61"/>
      <c r="JH37" s="61"/>
      <c r="JI37" s="61"/>
      <c r="JJ37" s="61"/>
      <c r="JK37" s="61"/>
      <c r="JL37" s="61"/>
      <c r="JM37" s="61"/>
      <c r="JN37" s="61"/>
      <c r="JO37" s="61"/>
      <c r="JP37" s="61"/>
      <c r="JQ37" s="61"/>
      <c r="JR37" s="61"/>
      <c r="JS37" s="61"/>
      <c r="JT37" s="61"/>
      <c r="JU37" s="61"/>
      <c r="JV37" s="61"/>
      <c r="JW37" s="61"/>
      <c r="JX37" s="61"/>
      <c r="JY37" s="61"/>
      <c r="JZ37" s="61"/>
      <c r="KA37" s="61"/>
      <c r="KB37" s="61"/>
      <c r="KC37" s="61"/>
      <c r="KD37" s="61"/>
      <c r="KE37" s="61"/>
      <c r="KF37" s="61"/>
      <c r="KG37" s="61"/>
      <c r="KH37" s="61"/>
      <c r="KI37" s="61"/>
      <c r="KJ37" s="61"/>
      <c r="KK37" s="61"/>
      <c r="KL37" s="61"/>
      <c r="KM37" s="61"/>
      <c r="KN37" s="9"/>
    </row>
    <row r="38" spans="1:300" s="24" customFormat="1" ht="31.5" customHeight="1" x14ac:dyDescent="0.25">
      <c r="A38" s="23"/>
      <c r="B38" s="55" t="s">
        <v>204</v>
      </c>
      <c r="C38" s="9">
        <v>90755220</v>
      </c>
      <c r="D38" s="9"/>
      <c r="E38" s="9">
        <v>82070704</v>
      </c>
      <c r="F38" s="9"/>
      <c r="G38" s="9"/>
      <c r="H38" s="9"/>
      <c r="I38" s="9"/>
      <c r="J38" s="9"/>
      <c r="K38" s="80">
        <f t="shared" si="16"/>
        <v>0</v>
      </c>
      <c r="L38" s="9"/>
      <c r="M38" s="9">
        <v>82070704</v>
      </c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  <c r="IW38" s="9"/>
      <c r="IX38" s="9"/>
      <c r="IY38" s="9"/>
      <c r="IZ38" s="9"/>
      <c r="JA38" s="9"/>
      <c r="JB38" s="9"/>
      <c r="JC38" s="9"/>
      <c r="JD38" s="9"/>
      <c r="JE38" s="9"/>
      <c r="JF38" s="9"/>
      <c r="JG38" s="9"/>
      <c r="JH38" s="9"/>
      <c r="JI38" s="9"/>
      <c r="JJ38" s="9"/>
      <c r="JK38" s="9"/>
      <c r="JL38" s="9"/>
      <c r="JM38" s="9"/>
      <c r="JN38" s="9"/>
      <c r="JO38" s="9"/>
      <c r="JP38" s="9"/>
      <c r="JQ38" s="9"/>
      <c r="JR38" s="9"/>
      <c r="JS38" s="9"/>
      <c r="JT38" s="9"/>
      <c r="JU38" s="9"/>
      <c r="JV38" s="9"/>
      <c r="JW38" s="9"/>
      <c r="JX38" s="9"/>
      <c r="JY38" s="9"/>
      <c r="JZ38" s="9"/>
      <c r="KA38" s="9"/>
      <c r="KB38" s="9"/>
      <c r="KC38" s="9"/>
      <c r="KD38" s="9"/>
      <c r="KE38" s="9"/>
      <c r="KF38" s="9"/>
      <c r="KG38" s="9"/>
      <c r="KH38" s="9"/>
      <c r="KI38" s="9"/>
      <c r="KJ38" s="9"/>
      <c r="KK38" s="9"/>
      <c r="KL38" s="9"/>
      <c r="KM38" s="9"/>
      <c r="KN38" s="9"/>
    </row>
    <row r="39" spans="1:300" s="24" customFormat="1" ht="32.25" customHeight="1" x14ac:dyDescent="0.25">
      <c r="A39" s="23"/>
      <c r="B39" s="55" t="s">
        <v>205</v>
      </c>
      <c r="C39" s="61"/>
      <c r="D39" s="61"/>
      <c r="E39" s="61">
        <v>5258249</v>
      </c>
      <c r="F39" s="61"/>
      <c r="G39" s="61"/>
      <c r="H39" s="61"/>
      <c r="I39" s="61"/>
      <c r="J39" s="61"/>
      <c r="K39" s="80">
        <f t="shared" si="16"/>
        <v>0</v>
      </c>
      <c r="L39" s="61"/>
      <c r="M39" s="61"/>
      <c r="N39" s="61"/>
      <c r="O39" s="61"/>
      <c r="P39" s="61">
        <v>5258249</v>
      </c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1"/>
      <c r="CA39" s="61"/>
      <c r="CB39" s="61"/>
      <c r="CC39" s="61"/>
      <c r="CD39" s="61"/>
      <c r="CE39" s="61"/>
      <c r="CF39" s="61"/>
      <c r="CG39" s="61"/>
      <c r="CH39" s="61"/>
      <c r="CI39" s="61"/>
      <c r="CJ39" s="61"/>
      <c r="CK39" s="61"/>
      <c r="CL39" s="61"/>
      <c r="CM39" s="61"/>
      <c r="CN39" s="61"/>
      <c r="CO39" s="61"/>
      <c r="CP39" s="61"/>
      <c r="CQ39" s="61"/>
      <c r="CR39" s="61"/>
      <c r="CS39" s="61"/>
      <c r="CT39" s="61"/>
      <c r="CU39" s="61"/>
      <c r="CV39" s="61"/>
      <c r="CW39" s="61"/>
      <c r="CX39" s="61"/>
      <c r="CY39" s="61"/>
      <c r="CZ39" s="61"/>
      <c r="DA39" s="61"/>
      <c r="DB39" s="61"/>
      <c r="DC39" s="61"/>
      <c r="DD39" s="61"/>
      <c r="DE39" s="61"/>
      <c r="DF39" s="61"/>
      <c r="DG39" s="61"/>
      <c r="DH39" s="61"/>
      <c r="DI39" s="61"/>
      <c r="DJ39" s="61"/>
      <c r="DK39" s="71"/>
      <c r="DL39" s="61"/>
      <c r="DM39" s="61"/>
      <c r="DN39" s="61"/>
      <c r="DO39" s="61"/>
      <c r="DP39" s="61"/>
      <c r="DQ39" s="61"/>
      <c r="DR39" s="61"/>
      <c r="DS39" s="61"/>
      <c r="DT39" s="61"/>
      <c r="DU39" s="61"/>
      <c r="DV39" s="61"/>
      <c r="DW39" s="61"/>
      <c r="DX39" s="61"/>
      <c r="DY39" s="61"/>
      <c r="DZ39" s="61"/>
      <c r="EA39" s="61"/>
      <c r="EB39" s="61"/>
      <c r="EC39" s="61"/>
      <c r="ED39" s="61"/>
      <c r="EE39" s="61"/>
      <c r="EF39" s="61"/>
      <c r="EG39" s="61"/>
      <c r="EH39" s="61"/>
      <c r="EI39" s="61"/>
      <c r="EJ39" s="61"/>
      <c r="EK39" s="61"/>
      <c r="EL39" s="61"/>
      <c r="EM39" s="61"/>
      <c r="EN39" s="61"/>
      <c r="EO39" s="61"/>
      <c r="EP39" s="61"/>
      <c r="EQ39" s="61"/>
      <c r="ER39" s="61"/>
      <c r="ES39" s="61"/>
      <c r="ET39" s="61"/>
      <c r="EU39" s="61"/>
      <c r="EV39" s="61"/>
      <c r="EW39" s="61"/>
      <c r="EX39" s="61"/>
      <c r="EY39" s="61"/>
      <c r="EZ39" s="61"/>
      <c r="FA39" s="61"/>
      <c r="FB39" s="61"/>
      <c r="FC39" s="61"/>
      <c r="FD39" s="61"/>
      <c r="FE39" s="61"/>
      <c r="FF39" s="61"/>
      <c r="FG39" s="61"/>
      <c r="FH39" s="61"/>
      <c r="FI39" s="61"/>
      <c r="FJ39" s="61"/>
      <c r="FK39" s="61"/>
      <c r="FL39" s="61"/>
      <c r="FM39" s="61"/>
      <c r="FN39" s="61"/>
      <c r="FO39" s="61"/>
      <c r="FP39" s="61"/>
      <c r="FQ39" s="61"/>
      <c r="FR39" s="61"/>
      <c r="FS39" s="61"/>
      <c r="FT39" s="61"/>
      <c r="FU39" s="61"/>
      <c r="FV39" s="61"/>
      <c r="FW39" s="61"/>
      <c r="FX39" s="61"/>
      <c r="FY39" s="61"/>
      <c r="FZ39" s="61"/>
      <c r="GA39" s="61"/>
      <c r="GB39" s="61"/>
      <c r="GC39" s="61"/>
      <c r="GD39" s="61"/>
      <c r="GE39" s="61"/>
      <c r="GF39" s="61"/>
      <c r="GG39" s="61"/>
      <c r="GH39" s="61"/>
      <c r="GI39" s="61"/>
      <c r="GJ39" s="61"/>
      <c r="GK39" s="61"/>
      <c r="GL39" s="61"/>
      <c r="GM39" s="61"/>
      <c r="GN39" s="61"/>
      <c r="GO39" s="61"/>
      <c r="GP39" s="61"/>
      <c r="GQ39" s="61"/>
      <c r="GR39" s="61"/>
      <c r="GS39" s="61"/>
      <c r="GT39" s="61"/>
      <c r="GU39" s="61"/>
      <c r="GV39" s="61"/>
      <c r="GW39" s="61"/>
      <c r="GX39" s="61"/>
      <c r="GY39" s="61"/>
      <c r="GZ39" s="61"/>
      <c r="HA39" s="61"/>
      <c r="HB39" s="61"/>
      <c r="HC39" s="61"/>
      <c r="HD39" s="61"/>
      <c r="HE39" s="61"/>
      <c r="HF39" s="61"/>
      <c r="HG39" s="61"/>
      <c r="HH39" s="61"/>
      <c r="HI39" s="61"/>
      <c r="HJ39" s="61"/>
      <c r="HK39" s="61"/>
      <c r="HL39" s="61"/>
      <c r="HM39" s="61"/>
      <c r="HN39" s="61"/>
      <c r="HO39" s="61"/>
      <c r="HP39" s="61"/>
      <c r="HQ39" s="61"/>
      <c r="HR39" s="61"/>
      <c r="HS39" s="61"/>
      <c r="HT39" s="61"/>
      <c r="HU39" s="61"/>
      <c r="HV39" s="61"/>
      <c r="HW39" s="61"/>
      <c r="HX39" s="61"/>
      <c r="HY39" s="61"/>
      <c r="HZ39" s="61"/>
      <c r="IA39" s="61"/>
      <c r="IB39" s="61"/>
      <c r="IC39" s="61"/>
      <c r="ID39" s="61"/>
      <c r="IE39" s="61"/>
      <c r="IF39" s="61"/>
      <c r="IG39" s="61"/>
      <c r="IH39" s="61"/>
      <c r="II39" s="61"/>
      <c r="IJ39" s="61"/>
      <c r="IK39" s="61"/>
      <c r="IL39" s="61"/>
      <c r="IM39" s="61"/>
      <c r="IN39" s="61"/>
      <c r="IO39" s="61"/>
      <c r="IP39" s="61"/>
      <c r="IQ39" s="61"/>
      <c r="IR39" s="61"/>
      <c r="IS39" s="61"/>
      <c r="IT39" s="61"/>
      <c r="IU39" s="61"/>
      <c r="IV39" s="61"/>
      <c r="IW39" s="61"/>
      <c r="IX39" s="61"/>
      <c r="IY39" s="61"/>
      <c r="IZ39" s="61"/>
      <c r="JA39" s="61"/>
      <c r="JB39" s="61"/>
      <c r="JC39" s="61"/>
      <c r="JD39" s="61"/>
      <c r="JE39" s="61"/>
      <c r="JF39" s="61"/>
      <c r="JG39" s="61"/>
      <c r="JH39" s="61"/>
      <c r="JI39" s="61"/>
      <c r="JJ39" s="61"/>
      <c r="JK39" s="61"/>
      <c r="JL39" s="61"/>
      <c r="JM39" s="61"/>
      <c r="JN39" s="61"/>
      <c r="JO39" s="61"/>
      <c r="JP39" s="61"/>
      <c r="JQ39" s="61"/>
      <c r="JR39" s="61"/>
      <c r="JS39" s="61"/>
      <c r="JT39" s="61"/>
      <c r="JU39" s="61"/>
      <c r="JV39" s="61"/>
      <c r="JW39" s="61"/>
      <c r="JX39" s="61"/>
      <c r="JY39" s="61"/>
      <c r="JZ39" s="61"/>
      <c r="KA39" s="61"/>
      <c r="KB39" s="61"/>
      <c r="KC39" s="61"/>
      <c r="KD39" s="61"/>
      <c r="KE39" s="61"/>
      <c r="KF39" s="61"/>
      <c r="KG39" s="61"/>
      <c r="KH39" s="61"/>
      <c r="KI39" s="61"/>
      <c r="KJ39" s="61"/>
      <c r="KK39" s="61"/>
      <c r="KL39" s="61"/>
      <c r="KM39" s="61"/>
      <c r="KN39" s="9"/>
    </row>
    <row r="40" spans="1:300" s="24" customFormat="1" ht="32.25" customHeight="1" x14ac:dyDescent="0.25">
      <c r="A40" s="23"/>
      <c r="B40" s="55" t="s">
        <v>206</v>
      </c>
      <c r="C40" s="61"/>
      <c r="D40" s="61"/>
      <c r="E40" s="61">
        <v>118063750</v>
      </c>
      <c r="F40" s="61"/>
      <c r="G40" s="61"/>
      <c r="H40" s="61"/>
      <c r="I40" s="61"/>
      <c r="J40" s="61">
        <v>23691080</v>
      </c>
      <c r="K40" s="80">
        <f t="shared" si="16"/>
        <v>23691080</v>
      </c>
      <c r="L40" s="61"/>
      <c r="M40" s="61">
        <v>52706003</v>
      </c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7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61"/>
      <c r="CA40" s="61"/>
      <c r="CB40" s="61"/>
      <c r="CC40" s="61"/>
      <c r="CD40" s="61"/>
      <c r="CE40" s="61"/>
      <c r="CF40" s="61"/>
      <c r="CG40" s="61"/>
      <c r="CH40" s="61"/>
      <c r="CI40" s="61"/>
      <c r="CJ40" s="61"/>
      <c r="CK40" s="61"/>
      <c r="CL40" s="61"/>
      <c r="CM40" s="61"/>
      <c r="CN40" s="61"/>
      <c r="CO40" s="61"/>
      <c r="CP40" s="61"/>
      <c r="CQ40" s="61"/>
      <c r="CR40" s="61"/>
      <c r="CS40" s="61"/>
      <c r="CT40" s="61"/>
      <c r="CU40" s="61"/>
      <c r="CV40" s="61"/>
      <c r="CW40" s="61"/>
      <c r="CX40" s="61"/>
      <c r="CY40" s="61"/>
      <c r="CZ40" s="61"/>
      <c r="DA40" s="61"/>
      <c r="DB40" s="61"/>
      <c r="DC40" s="61"/>
      <c r="DD40" s="61"/>
      <c r="DE40" s="61"/>
      <c r="DF40" s="61"/>
      <c r="DG40" s="61"/>
      <c r="DH40" s="61"/>
      <c r="DI40" s="61"/>
      <c r="DJ40" s="61"/>
      <c r="DK40" s="61"/>
      <c r="DL40" s="61"/>
      <c r="DM40" s="61"/>
      <c r="DN40" s="61"/>
      <c r="DO40" s="61"/>
      <c r="DP40" s="61"/>
      <c r="DQ40" s="61"/>
      <c r="DR40" s="61"/>
      <c r="DS40" s="61"/>
      <c r="DT40" s="61"/>
      <c r="DU40" s="61"/>
      <c r="DV40" s="61"/>
      <c r="DW40" s="61"/>
      <c r="DX40" s="61"/>
      <c r="DY40" s="61"/>
      <c r="DZ40" s="61"/>
      <c r="EA40" s="61"/>
      <c r="EB40" s="61"/>
      <c r="EC40" s="61"/>
      <c r="ED40" s="61"/>
      <c r="EE40" s="61"/>
      <c r="EF40" s="61"/>
      <c r="EG40" s="61"/>
      <c r="EH40" s="61"/>
      <c r="EI40" s="61"/>
      <c r="EJ40" s="61"/>
      <c r="EK40" s="61"/>
      <c r="EL40" s="61"/>
      <c r="EM40" s="61"/>
      <c r="EN40" s="61"/>
      <c r="EO40" s="61"/>
      <c r="EP40" s="61"/>
      <c r="EQ40" s="61"/>
      <c r="ER40" s="61"/>
      <c r="ES40" s="61"/>
      <c r="ET40" s="61"/>
      <c r="EU40" s="61"/>
      <c r="EV40" s="61"/>
      <c r="EW40" s="61"/>
      <c r="EX40" s="61"/>
      <c r="EY40" s="61"/>
      <c r="EZ40" s="61"/>
      <c r="FA40" s="61"/>
      <c r="FB40" s="61"/>
      <c r="FC40" s="61"/>
      <c r="FD40" s="61"/>
      <c r="FE40" s="61"/>
      <c r="FF40" s="61"/>
      <c r="FG40" s="61"/>
      <c r="FH40" s="61"/>
      <c r="FI40" s="61"/>
      <c r="FJ40" s="61"/>
      <c r="FK40" s="61"/>
      <c r="FL40" s="61"/>
      <c r="FM40" s="61"/>
      <c r="FN40" s="61"/>
      <c r="FO40" s="61"/>
      <c r="FP40" s="61"/>
      <c r="FQ40" s="61"/>
      <c r="FR40" s="61"/>
      <c r="FS40" s="61"/>
      <c r="FT40" s="61"/>
      <c r="FU40" s="61"/>
      <c r="FV40" s="61"/>
      <c r="FW40" s="61"/>
      <c r="FX40" s="61"/>
      <c r="FY40" s="61"/>
      <c r="FZ40" s="61"/>
      <c r="GA40" s="61"/>
      <c r="GB40" s="61"/>
      <c r="GC40" s="61"/>
      <c r="GD40" s="61"/>
      <c r="GE40" s="61"/>
      <c r="GF40" s="61"/>
      <c r="GG40" s="61"/>
      <c r="GH40" s="61"/>
      <c r="GI40" s="61"/>
      <c r="GJ40" s="61"/>
      <c r="GK40" s="61"/>
      <c r="GL40" s="61"/>
      <c r="GM40" s="61"/>
      <c r="GN40" s="61"/>
      <c r="GO40" s="61"/>
      <c r="GP40" s="61"/>
      <c r="GQ40" s="61"/>
      <c r="GR40" s="61"/>
      <c r="GS40" s="61"/>
      <c r="GT40" s="61"/>
      <c r="GU40" s="61"/>
      <c r="GV40" s="61"/>
      <c r="GW40" s="61"/>
      <c r="GX40" s="61"/>
      <c r="GY40" s="61"/>
      <c r="GZ40" s="61"/>
      <c r="HA40" s="61"/>
      <c r="HB40" s="61"/>
      <c r="HC40" s="61"/>
      <c r="HD40" s="61"/>
      <c r="HE40" s="61"/>
      <c r="HF40" s="61"/>
      <c r="HG40" s="61"/>
      <c r="HH40" s="61"/>
      <c r="HI40" s="61"/>
      <c r="HJ40" s="61"/>
      <c r="HK40" s="61"/>
      <c r="HL40" s="61"/>
      <c r="HM40" s="61"/>
      <c r="HN40" s="61"/>
      <c r="HO40" s="61"/>
      <c r="HP40" s="61"/>
      <c r="HQ40" s="61"/>
      <c r="HR40" s="61"/>
      <c r="HS40" s="61"/>
      <c r="HT40" s="61"/>
      <c r="HU40" s="61"/>
      <c r="HV40" s="61"/>
      <c r="HW40" s="61"/>
      <c r="HX40" s="61"/>
      <c r="HY40" s="61"/>
      <c r="HZ40" s="61"/>
      <c r="IA40" s="61"/>
      <c r="IB40" s="61"/>
      <c r="IC40" s="61"/>
      <c r="ID40" s="61"/>
      <c r="IE40" s="61"/>
      <c r="IF40" s="61"/>
      <c r="IG40" s="61"/>
      <c r="IH40" s="61"/>
      <c r="II40" s="61"/>
      <c r="IJ40" s="61"/>
      <c r="IK40" s="61"/>
      <c r="IL40" s="61"/>
      <c r="IM40" s="61"/>
      <c r="IN40" s="61"/>
      <c r="IO40" s="61"/>
      <c r="IP40" s="61"/>
      <c r="IQ40" s="61"/>
      <c r="IR40" s="61"/>
      <c r="IS40" s="61"/>
      <c r="IT40" s="61"/>
      <c r="IU40" s="61"/>
      <c r="IV40" s="61"/>
      <c r="IW40" s="61"/>
      <c r="IX40" s="61"/>
      <c r="IY40" s="61"/>
      <c r="IZ40" s="61"/>
      <c r="JA40" s="61"/>
      <c r="JB40" s="61"/>
      <c r="JC40" s="61"/>
      <c r="JD40" s="61"/>
      <c r="JE40" s="61"/>
      <c r="JF40" s="61"/>
      <c r="JG40" s="61"/>
      <c r="JH40" s="61"/>
      <c r="JI40" s="61"/>
      <c r="JJ40" s="61"/>
      <c r="JK40" s="61"/>
      <c r="JL40" s="61"/>
      <c r="JM40" s="61"/>
      <c r="JN40" s="61"/>
      <c r="JO40" s="61"/>
      <c r="JP40" s="61"/>
      <c r="JQ40" s="61"/>
      <c r="JR40" s="61"/>
      <c r="JS40" s="61"/>
      <c r="JT40" s="61">
        <v>41666667</v>
      </c>
      <c r="JU40" s="61"/>
      <c r="JV40" s="61">
        <v>41666667</v>
      </c>
      <c r="JW40" s="61"/>
      <c r="JX40" s="61"/>
      <c r="JY40" s="61"/>
      <c r="JZ40" s="61"/>
      <c r="KA40" s="61"/>
      <c r="KB40" s="61"/>
      <c r="KC40" s="61"/>
      <c r="KD40" s="61"/>
      <c r="KE40" s="61"/>
      <c r="KF40" s="61"/>
      <c r="KG40" s="61"/>
      <c r="KH40" s="61"/>
      <c r="KI40" s="61"/>
      <c r="KJ40" s="61"/>
      <c r="KK40" s="61"/>
      <c r="KL40" s="61"/>
      <c r="KM40" s="61"/>
      <c r="KN40" s="9"/>
    </row>
    <row r="41" spans="1:300" s="24" customFormat="1" ht="31.5" customHeight="1" x14ac:dyDescent="0.25">
      <c r="A41" s="23"/>
      <c r="B41" s="55" t="s">
        <v>207</v>
      </c>
      <c r="C41" s="61">
        <v>43054387</v>
      </c>
      <c r="D41" s="61"/>
      <c r="E41" s="61">
        <v>76228659</v>
      </c>
      <c r="F41" s="61"/>
      <c r="G41" s="61"/>
      <c r="H41" s="61"/>
      <c r="I41" s="61"/>
      <c r="J41" s="61"/>
      <c r="K41" s="80">
        <f t="shared" si="16"/>
        <v>0</v>
      </c>
      <c r="L41" s="61"/>
      <c r="M41" s="61"/>
      <c r="N41" s="61"/>
      <c r="O41" s="61"/>
      <c r="P41" s="61"/>
      <c r="Q41" s="61"/>
      <c r="R41" s="61"/>
      <c r="S41" s="61"/>
      <c r="T41" s="61"/>
      <c r="U41" s="61">
        <v>48335443</v>
      </c>
      <c r="V41" s="61"/>
      <c r="W41" s="61">
        <v>48335443</v>
      </c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  <c r="CN41" s="61"/>
      <c r="CO41" s="61"/>
      <c r="CP41" s="61"/>
      <c r="CQ41" s="61"/>
      <c r="CR41" s="61"/>
      <c r="CS41" s="61"/>
      <c r="CT41" s="61"/>
      <c r="CU41" s="61"/>
      <c r="CV41" s="61"/>
      <c r="CW41" s="61"/>
      <c r="CX41" s="61"/>
      <c r="CY41" s="61"/>
      <c r="CZ41" s="61"/>
      <c r="DA41" s="61"/>
      <c r="DB41" s="61"/>
      <c r="DC41" s="61"/>
      <c r="DD41" s="61"/>
      <c r="DE41" s="61"/>
      <c r="DF41" s="61"/>
      <c r="DG41" s="61"/>
      <c r="DH41" s="61"/>
      <c r="DI41" s="61"/>
      <c r="DJ41" s="61"/>
      <c r="DK41" s="61"/>
      <c r="DL41" s="61"/>
      <c r="DM41" s="61"/>
      <c r="DN41" s="61"/>
      <c r="DO41" s="61"/>
      <c r="DP41" s="61"/>
      <c r="DQ41" s="61"/>
      <c r="DR41" s="61"/>
      <c r="DS41" s="61"/>
      <c r="DT41" s="61"/>
      <c r="DU41" s="61"/>
      <c r="DV41" s="61"/>
      <c r="DW41" s="61"/>
      <c r="DX41" s="61"/>
      <c r="DY41" s="61"/>
      <c r="DZ41" s="61"/>
      <c r="EA41" s="61"/>
      <c r="EB41" s="61"/>
      <c r="EC41" s="61"/>
      <c r="ED41" s="61"/>
      <c r="EE41" s="61"/>
      <c r="EF41" s="61"/>
      <c r="EG41" s="61"/>
      <c r="EH41" s="61"/>
      <c r="EI41" s="61"/>
      <c r="EJ41" s="61"/>
      <c r="EK41" s="61"/>
      <c r="EL41" s="61"/>
      <c r="EM41" s="61"/>
      <c r="EN41" s="61"/>
      <c r="EO41" s="61"/>
      <c r="EP41" s="61"/>
      <c r="EQ41" s="61"/>
      <c r="ER41" s="61"/>
      <c r="ES41" s="61"/>
      <c r="ET41" s="61"/>
      <c r="EU41" s="61"/>
      <c r="EV41" s="61"/>
      <c r="EW41" s="61"/>
      <c r="EX41" s="61"/>
      <c r="EY41" s="61"/>
      <c r="EZ41" s="61"/>
      <c r="FA41" s="61"/>
      <c r="FB41" s="61"/>
      <c r="FC41" s="61"/>
      <c r="FD41" s="61"/>
      <c r="FE41" s="61"/>
      <c r="FF41" s="61"/>
      <c r="FG41" s="61"/>
      <c r="FH41" s="61"/>
      <c r="FI41" s="61"/>
      <c r="FJ41" s="61"/>
      <c r="FK41" s="61"/>
      <c r="FL41" s="61"/>
      <c r="FM41" s="61"/>
      <c r="FN41" s="61"/>
      <c r="FO41" s="61"/>
      <c r="FP41" s="61"/>
      <c r="FQ41" s="61"/>
      <c r="FR41" s="61"/>
      <c r="FS41" s="61"/>
      <c r="FT41" s="61"/>
      <c r="FU41" s="61"/>
      <c r="FV41" s="61"/>
      <c r="FW41" s="61"/>
      <c r="FX41" s="61"/>
      <c r="FY41" s="61"/>
      <c r="FZ41" s="61"/>
      <c r="GA41" s="61"/>
      <c r="GB41" s="61"/>
      <c r="GC41" s="61"/>
      <c r="GD41" s="61"/>
      <c r="GE41" s="61">
        <v>27893216</v>
      </c>
      <c r="GF41" s="61"/>
      <c r="GG41" s="61"/>
      <c r="GH41" s="61"/>
      <c r="GI41" s="61">
        <v>27893216</v>
      </c>
      <c r="GJ41" s="61"/>
      <c r="GK41" s="61"/>
      <c r="GL41" s="61"/>
      <c r="GM41" s="61"/>
      <c r="GN41" s="61"/>
      <c r="GO41" s="61"/>
      <c r="GP41" s="61"/>
      <c r="GQ41" s="61"/>
      <c r="GR41" s="61">
        <v>27893216</v>
      </c>
      <c r="GS41" s="61"/>
      <c r="GT41" s="61"/>
      <c r="GU41" s="61"/>
      <c r="GV41" s="61"/>
      <c r="GW41" s="61"/>
      <c r="GX41" s="61"/>
      <c r="GY41" s="61"/>
      <c r="GZ41" s="61"/>
      <c r="HA41" s="61"/>
      <c r="HB41" s="61"/>
      <c r="HC41" s="61"/>
      <c r="HD41" s="61"/>
      <c r="HE41" s="61"/>
      <c r="HF41" s="61"/>
      <c r="HG41" s="61"/>
      <c r="HH41" s="61"/>
      <c r="HI41" s="61"/>
      <c r="HJ41" s="61"/>
      <c r="HK41" s="61"/>
      <c r="HL41" s="61"/>
      <c r="HM41" s="61"/>
      <c r="HN41" s="61"/>
      <c r="HO41" s="61"/>
      <c r="HP41" s="61"/>
      <c r="HQ41" s="61"/>
      <c r="HR41" s="61"/>
      <c r="HS41" s="61"/>
      <c r="HT41" s="61"/>
      <c r="HU41" s="61"/>
      <c r="HV41" s="61"/>
      <c r="HW41" s="61"/>
      <c r="HX41" s="61"/>
      <c r="HY41" s="61"/>
      <c r="HZ41" s="61"/>
      <c r="IA41" s="61"/>
      <c r="IB41" s="61"/>
      <c r="IC41" s="61"/>
      <c r="ID41" s="61"/>
      <c r="IE41" s="61"/>
      <c r="IF41" s="61"/>
      <c r="IG41" s="61"/>
      <c r="IH41" s="61"/>
      <c r="II41" s="61"/>
      <c r="IJ41" s="61"/>
      <c r="IK41" s="61"/>
      <c r="IL41" s="61"/>
      <c r="IM41" s="61"/>
      <c r="IN41" s="61"/>
      <c r="IO41" s="61"/>
      <c r="IP41" s="61"/>
      <c r="IQ41" s="61"/>
      <c r="IR41" s="61"/>
      <c r="IS41" s="61"/>
      <c r="IT41" s="61"/>
      <c r="IU41" s="61"/>
      <c r="IV41" s="61"/>
      <c r="IW41" s="61"/>
      <c r="IX41" s="61"/>
      <c r="IY41" s="61"/>
      <c r="IZ41" s="61"/>
      <c r="JA41" s="61"/>
      <c r="JB41" s="61"/>
      <c r="JC41" s="61"/>
      <c r="JD41" s="61"/>
      <c r="JE41" s="61"/>
      <c r="JF41" s="61"/>
      <c r="JG41" s="61"/>
      <c r="JH41" s="61"/>
      <c r="JI41" s="61"/>
      <c r="JJ41" s="61"/>
      <c r="JK41" s="61"/>
      <c r="JL41" s="61"/>
      <c r="JM41" s="61"/>
      <c r="JN41" s="61"/>
      <c r="JO41" s="61"/>
      <c r="JP41" s="61"/>
      <c r="JQ41" s="61"/>
      <c r="JR41" s="61"/>
      <c r="JS41" s="61"/>
      <c r="JT41" s="61"/>
      <c r="JU41" s="61"/>
      <c r="JV41" s="61"/>
      <c r="JW41" s="61"/>
      <c r="JX41" s="61"/>
      <c r="JY41" s="61"/>
      <c r="JZ41" s="61"/>
      <c r="KA41" s="61"/>
      <c r="KB41" s="61"/>
      <c r="KC41" s="61"/>
      <c r="KD41" s="61"/>
      <c r="KE41" s="61"/>
      <c r="KF41" s="61"/>
      <c r="KG41" s="61"/>
      <c r="KH41" s="61"/>
      <c r="KI41" s="61"/>
      <c r="KJ41" s="61"/>
      <c r="KK41" s="61"/>
      <c r="KL41" s="61"/>
      <c r="KM41" s="61"/>
      <c r="KN41" s="9"/>
    </row>
    <row r="42" spans="1:300" s="24" customFormat="1" ht="48" customHeight="1" x14ac:dyDescent="0.25">
      <c r="A42" s="23"/>
      <c r="B42" s="55" t="s">
        <v>217</v>
      </c>
      <c r="C42" s="61">
        <v>736414194</v>
      </c>
      <c r="D42" s="61"/>
      <c r="E42" s="61">
        <v>722997356</v>
      </c>
      <c r="F42" s="61"/>
      <c r="G42" s="61"/>
      <c r="H42" s="61"/>
      <c r="I42" s="61"/>
      <c r="J42" s="61"/>
      <c r="K42" s="80">
        <f t="shared" si="16"/>
        <v>0</v>
      </c>
      <c r="L42" s="61"/>
      <c r="M42" s="61"/>
      <c r="N42" s="61"/>
      <c r="O42" s="61"/>
      <c r="P42" s="61"/>
      <c r="Q42" s="61"/>
      <c r="R42" s="61"/>
      <c r="S42" s="61"/>
      <c r="T42" s="61"/>
      <c r="U42" s="61">
        <v>454681600</v>
      </c>
      <c r="V42" s="61"/>
      <c r="W42" s="61">
        <v>454681600</v>
      </c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  <c r="CU42" s="61"/>
      <c r="CV42" s="61"/>
      <c r="CW42" s="61"/>
      <c r="CX42" s="61"/>
      <c r="CY42" s="61"/>
      <c r="CZ42" s="61"/>
      <c r="DA42" s="61"/>
      <c r="DB42" s="61"/>
      <c r="DC42" s="61">
        <v>106745105</v>
      </c>
      <c r="DD42" s="61"/>
      <c r="DE42" s="61">
        <v>106745105</v>
      </c>
      <c r="DF42" s="61"/>
      <c r="DG42" s="61"/>
      <c r="DH42" s="61"/>
      <c r="DI42" s="61"/>
      <c r="DJ42" s="61"/>
      <c r="DK42" s="61"/>
      <c r="DL42" s="61"/>
      <c r="DM42" s="61"/>
      <c r="DN42" s="61"/>
      <c r="DO42" s="61"/>
      <c r="DP42" s="61"/>
      <c r="DQ42" s="61"/>
      <c r="DR42" s="61"/>
      <c r="DS42" s="61"/>
      <c r="DT42" s="61"/>
      <c r="DU42" s="61"/>
      <c r="DV42" s="61"/>
      <c r="DW42" s="61"/>
      <c r="DX42" s="61"/>
      <c r="DY42" s="61"/>
      <c r="DZ42" s="61"/>
      <c r="EA42" s="61"/>
      <c r="EB42" s="61"/>
      <c r="EC42" s="61"/>
      <c r="ED42" s="61"/>
      <c r="EE42" s="61"/>
      <c r="EF42" s="61"/>
      <c r="EG42" s="61"/>
      <c r="EH42" s="61"/>
      <c r="EI42" s="61"/>
      <c r="EJ42" s="61"/>
      <c r="EK42" s="61"/>
      <c r="EL42" s="61"/>
      <c r="EM42" s="61"/>
      <c r="EN42" s="61"/>
      <c r="EO42" s="61"/>
      <c r="EP42" s="61"/>
      <c r="EQ42" s="61"/>
      <c r="ER42" s="61"/>
      <c r="ES42" s="61"/>
      <c r="ET42" s="61"/>
      <c r="EU42" s="61"/>
      <c r="EV42" s="61"/>
      <c r="EW42" s="61"/>
      <c r="EX42" s="61"/>
      <c r="EY42" s="61"/>
      <c r="EZ42" s="61"/>
      <c r="FA42" s="61"/>
      <c r="FB42" s="61"/>
      <c r="FC42" s="61"/>
      <c r="FD42" s="61"/>
      <c r="FE42" s="61"/>
      <c r="FF42" s="61"/>
      <c r="FG42" s="61"/>
      <c r="FH42" s="61"/>
      <c r="FI42" s="61"/>
      <c r="FJ42" s="61"/>
      <c r="FK42" s="61"/>
      <c r="FL42" s="61"/>
      <c r="FM42" s="61"/>
      <c r="FN42" s="61"/>
      <c r="FO42" s="61"/>
      <c r="FP42" s="61"/>
      <c r="FQ42" s="61"/>
      <c r="FR42" s="61"/>
      <c r="FS42" s="61"/>
      <c r="FT42" s="61"/>
      <c r="FU42" s="61"/>
      <c r="FV42" s="61"/>
      <c r="FW42" s="61"/>
      <c r="FX42" s="61"/>
      <c r="FY42" s="61"/>
      <c r="FZ42" s="61"/>
      <c r="GA42" s="61"/>
      <c r="GB42" s="61"/>
      <c r="GC42" s="61"/>
      <c r="GD42" s="61"/>
      <c r="GE42" s="61"/>
      <c r="GF42" s="61"/>
      <c r="GG42" s="61"/>
      <c r="GH42" s="61"/>
      <c r="GI42" s="61"/>
      <c r="GJ42" s="61"/>
      <c r="GK42" s="61"/>
      <c r="GL42" s="61"/>
      <c r="GM42" s="61"/>
      <c r="GN42" s="61"/>
      <c r="GO42" s="61"/>
      <c r="GP42" s="61"/>
      <c r="GQ42" s="61"/>
      <c r="GR42" s="61"/>
      <c r="GS42" s="61"/>
      <c r="GT42" s="61"/>
      <c r="GU42" s="61"/>
      <c r="GV42" s="61"/>
      <c r="GW42" s="61"/>
      <c r="GX42" s="61"/>
      <c r="GY42" s="61"/>
      <c r="GZ42" s="61"/>
      <c r="HA42" s="61"/>
      <c r="HB42" s="61"/>
      <c r="HC42" s="61"/>
      <c r="HD42" s="61"/>
      <c r="HE42" s="61"/>
      <c r="HF42" s="61"/>
      <c r="HG42" s="61"/>
      <c r="HH42" s="61"/>
      <c r="HI42" s="61">
        <v>34422955</v>
      </c>
      <c r="HJ42" s="61"/>
      <c r="HK42" s="61">
        <v>34422955</v>
      </c>
      <c r="HL42" s="61"/>
      <c r="HM42" s="61"/>
      <c r="HN42" s="61"/>
      <c r="HO42" s="61"/>
      <c r="HP42" s="61"/>
      <c r="HQ42" s="61"/>
      <c r="HR42" s="61"/>
      <c r="HS42" s="61"/>
      <c r="HT42" s="61"/>
      <c r="HU42" s="61"/>
      <c r="HV42" s="61"/>
      <c r="HW42" s="61"/>
      <c r="HX42" s="61"/>
      <c r="HY42" s="61">
        <v>127147696</v>
      </c>
      <c r="HZ42" s="61"/>
      <c r="IA42" s="61">
        <v>127147696</v>
      </c>
      <c r="IB42" s="61"/>
      <c r="IC42" s="61"/>
      <c r="ID42" s="61"/>
      <c r="IE42" s="61"/>
      <c r="IF42" s="61"/>
      <c r="IG42" s="61"/>
      <c r="IH42" s="61"/>
      <c r="II42" s="61"/>
      <c r="IJ42" s="61"/>
      <c r="IK42" s="61"/>
      <c r="IL42" s="61"/>
      <c r="IM42" s="61"/>
      <c r="IN42" s="61"/>
      <c r="IO42" s="61"/>
      <c r="IP42" s="61"/>
      <c r="IQ42" s="61"/>
      <c r="IR42" s="61"/>
      <c r="IS42" s="61"/>
      <c r="IT42" s="61"/>
      <c r="IU42" s="61"/>
      <c r="IV42" s="61"/>
      <c r="IW42" s="61"/>
      <c r="IX42" s="61"/>
      <c r="IY42" s="61"/>
      <c r="IZ42" s="61"/>
      <c r="JA42" s="61"/>
      <c r="JB42" s="61"/>
      <c r="JC42" s="61"/>
      <c r="JD42" s="61"/>
      <c r="JE42" s="61"/>
      <c r="JF42" s="61"/>
      <c r="JG42" s="61"/>
      <c r="JH42" s="61"/>
      <c r="JI42" s="61"/>
      <c r="JJ42" s="61"/>
      <c r="JK42" s="61"/>
      <c r="JL42" s="61"/>
      <c r="JM42" s="61"/>
      <c r="JN42" s="61"/>
      <c r="JO42" s="61"/>
      <c r="JP42" s="61"/>
      <c r="JQ42" s="61"/>
      <c r="JR42" s="61"/>
      <c r="JS42" s="61"/>
      <c r="JT42" s="61"/>
      <c r="JU42" s="61"/>
      <c r="JV42" s="61"/>
      <c r="JW42" s="61"/>
      <c r="JX42" s="61"/>
      <c r="JY42" s="61"/>
      <c r="JZ42" s="61"/>
      <c r="KA42" s="61"/>
      <c r="KB42" s="61"/>
      <c r="KC42" s="61"/>
      <c r="KD42" s="61"/>
      <c r="KE42" s="61"/>
      <c r="KF42" s="61"/>
      <c r="KG42" s="61"/>
      <c r="KH42" s="61"/>
      <c r="KI42" s="61"/>
      <c r="KJ42" s="61"/>
      <c r="KK42" s="61"/>
      <c r="KL42" s="61"/>
      <c r="KM42" s="61"/>
      <c r="KN42" s="9"/>
    </row>
    <row r="43" spans="1:300" s="24" customFormat="1" ht="31.5" customHeight="1" x14ac:dyDescent="0.25">
      <c r="A43" s="23"/>
      <c r="B43" s="55" t="s">
        <v>208</v>
      </c>
      <c r="C43" s="61">
        <v>53187213</v>
      </c>
      <c r="D43" s="61"/>
      <c r="E43" s="61">
        <v>101312000</v>
      </c>
      <c r="F43" s="61"/>
      <c r="G43" s="61"/>
      <c r="H43" s="61"/>
      <c r="I43" s="61"/>
      <c r="J43" s="61"/>
      <c r="K43" s="80">
        <f t="shared" si="16"/>
        <v>0</v>
      </c>
      <c r="L43" s="61"/>
      <c r="M43" s="61"/>
      <c r="N43" s="61"/>
      <c r="O43" s="61"/>
      <c r="P43" s="61"/>
      <c r="Q43" s="61"/>
      <c r="R43" s="61"/>
      <c r="S43" s="61"/>
      <c r="T43" s="61"/>
      <c r="U43" s="61">
        <v>28899000</v>
      </c>
      <c r="V43" s="61"/>
      <c r="W43" s="61">
        <v>28899000</v>
      </c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  <c r="CL43" s="61"/>
      <c r="CM43" s="61"/>
      <c r="CN43" s="61"/>
      <c r="CO43" s="61"/>
      <c r="CP43" s="61"/>
      <c r="CQ43" s="61"/>
      <c r="CR43" s="61"/>
      <c r="CS43" s="61"/>
      <c r="CT43" s="61"/>
      <c r="CU43" s="61"/>
      <c r="CV43" s="61"/>
      <c r="CW43" s="61"/>
      <c r="CX43" s="61"/>
      <c r="CY43" s="61"/>
      <c r="CZ43" s="61"/>
      <c r="DA43" s="61"/>
      <c r="DB43" s="61"/>
      <c r="DC43" s="61">
        <v>2394000</v>
      </c>
      <c r="DD43" s="61"/>
      <c r="DE43" s="61">
        <v>2394000</v>
      </c>
      <c r="DF43" s="61"/>
      <c r="DG43" s="61"/>
      <c r="DH43" s="61"/>
      <c r="DI43" s="61"/>
      <c r="DJ43" s="61"/>
      <c r="DK43" s="61"/>
      <c r="DL43" s="61"/>
      <c r="DM43" s="61"/>
      <c r="DN43" s="61"/>
      <c r="DO43" s="61"/>
      <c r="DP43" s="61"/>
      <c r="DQ43" s="61"/>
      <c r="DR43" s="61"/>
      <c r="DS43" s="61"/>
      <c r="DT43" s="61"/>
      <c r="DU43" s="61"/>
      <c r="DV43" s="61"/>
      <c r="DW43" s="61"/>
      <c r="DX43" s="61"/>
      <c r="DY43" s="61"/>
      <c r="DZ43" s="61"/>
      <c r="EA43" s="61"/>
      <c r="EB43" s="61"/>
      <c r="EC43" s="61"/>
      <c r="ED43" s="61"/>
      <c r="EE43" s="61"/>
      <c r="EF43" s="61"/>
      <c r="EG43" s="61"/>
      <c r="EH43" s="61"/>
      <c r="EI43" s="61"/>
      <c r="EJ43" s="61"/>
      <c r="EK43" s="61"/>
      <c r="EL43" s="61"/>
      <c r="EM43" s="61"/>
      <c r="EN43" s="61"/>
      <c r="EO43" s="61"/>
      <c r="EP43" s="61"/>
      <c r="EQ43" s="61"/>
      <c r="ER43" s="61"/>
      <c r="ES43" s="61"/>
      <c r="ET43" s="61"/>
      <c r="EU43" s="61"/>
      <c r="EV43" s="61"/>
      <c r="EW43" s="61"/>
      <c r="EX43" s="61"/>
      <c r="EY43" s="61"/>
      <c r="EZ43" s="61"/>
      <c r="FA43" s="61"/>
      <c r="FB43" s="61"/>
      <c r="FC43" s="61"/>
      <c r="FD43" s="61"/>
      <c r="FE43" s="61"/>
      <c r="FF43" s="61"/>
      <c r="FG43" s="61"/>
      <c r="FH43" s="61"/>
      <c r="FI43" s="61"/>
      <c r="FJ43" s="61"/>
      <c r="FK43" s="61"/>
      <c r="FL43" s="61"/>
      <c r="FM43" s="61"/>
      <c r="FN43" s="61"/>
      <c r="FO43" s="61">
        <v>379000</v>
      </c>
      <c r="FP43" s="61"/>
      <c r="FQ43" s="61">
        <v>379000</v>
      </c>
      <c r="FR43" s="61"/>
      <c r="FS43" s="61"/>
      <c r="FT43" s="61"/>
      <c r="FU43" s="61"/>
      <c r="FV43" s="61"/>
      <c r="FW43" s="61"/>
      <c r="FX43" s="61"/>
      <c r="FY43" s="61"/>
      <c r="FZ43" s="61"/>
      <c r="GA43" s="61"/>
      <c r="GB43" s="61"/>
      <c r="GC43" s="61"/>
      <c r="GD43" s="61"/>
      <c r="GE43" s="61"/>
      <c r="GF43" s="61"/>
      <c r="GG43" s="61"/>
      <c r="GH43" s="61"/>
      <c r="GI43" s="61"/>
      <c r="GJ43" s="61"/>
      <c r="GK43" s="61"/>
      <c r="GL43" s="61"/>
      <c r="GM43" s="61"/>
      <c r="GN43" s="61"/>
      <c r="GO43" s="61"/>
      <c r="GP43" s="61"/>
      <c r="GQ43" s="61"/>
      <c r="GR43" s="61"/>
      <c r="GS43" s="61"/>
      <c r="GT43" s="61"/>
      <c r="GU43" s="61">
        <v>450000</v>
      </c>
      <c r="GV43" s="61"/>
      <c r="GW43" s="61">
        <v>450000</v>
      </c>
      <c r="GX43" s="61"/>
      <c r="GY43" s="61"/>
      <c r="GZ43" s="61"/>
      <c r="HA43" s="61"/>
      <c r="HB43" s="61"/>
      <c r="HC43" s="61"/>
      <c r="HD43" s="61"/>
      <c r="HE43" s="61"/>
      <c r="HF43" s="61"/>
      <c r="HG43" s="61"/>
      <c r="HH43" s="61"/>
      <c r="HI43" s="61"/>
      <c r="HJ43" s="61"/>
      <c r="HK43" s="61"/>
      <c r="HL43" s="61"/>
      <c r="HM43" s="61"/>
      <c r="HN43" s="61"/>
      <c r="HO43" s="61"/>
      <c r="HP43" s="61"/>
      <c r="HQ43" s="61"/>
      <c r="HR43" s="61"/>
      <c r="HS43" s="61"/>
      <c r="HT43" s="61"/>
      <c r="HU43" s="61"/>
      <c r="HV43" s="61"/>
      <c r="HW43" s="61"/>
      <c r="HX43" s="61"/>
      <c r="HY43" s="61"/>
      <c r="HZ43" s="61"/>
      <c r="IA43" s="61"/>
      <c r="IB43" s="61"/>
      <c r="IC43" s="61"/>
      <c r="ID43" s="61"/>
      <c r="IE43" s="61"/>
      <c r="IF43" s="61"/>
      <c r="IG43" s="61"/>
      <c r="IH43" s="61"/>
      <c r="II43" s="61"/>
      <c r="IJ43" s="61"/>
      <c r="IK43" s="61"/>
      <c r="IL43" s="61"/>
      <c r="IM43" s="61"/>
      <c r="IN43" s="61"/>
      <c r="IO43" s="61"/>
      <c r="IP43" s="61"/>
      <c r="IQ43" s="61"/>
      <c r="IR43" s="61"/>
      <c r="IS43" s="61"/>
      <c r="IT43" s="61"/>
      <c r="IU43" s="61"/>
      <c r="IV43" s="61"/>
      <c r="IW43" s="61"/>
      <c r="IX43" s="61"/>
      <c r="IY43" s="61"/>
      <c r="IZ43" s="61"/>
      <c r="JA43" s="61"/>
      <c r="JB43" s="61"/>
      <c r="JC43" s="61"/>
      <c r="JD43" s="61"/>
      <c r="JE43" s="61"/>
      <c r="JF43" s="61"/>
      <c r="JG43" s="61"/>
      <c r="JH43" s="61"/>
      <c r="JI43" s="61"/>
      <c r="JJ43" s="61"/>
      <c r="JK43" s="61"/>
      <c r="JL43" s="61"/>
      <c r="JM43" s="61"/>
      <c r="JN43" s="61"/>
      <c r="JO43" s="61"/>
      <c r="JP43" s="61"/>
      <c r="JQ43" s="61"/>
      <c r="JR43" s="61"/>
      <c r="JS43" s="61"/>
      <c r="JT43" s="61">
        <v>69190000</v>
      </c>
      <c r="JU43" s="61"/>
      <c r="JV43" s="61">
        <v>69190000</v>
      </c>
      <c r="JW43" s="61"/>
      <c r="JX43" s="61"/>
      <c r="JY43" s="61"/>
      <c r="JZ43" s="61"/>
      <c r="KA43" s="61"/>
      <c r="KB43" s="61"/>
      <c r="KC43" s="61"/>
      <c r="KD43" s="61"/>
      <c r="KE43" s="61"/>
      <c r="KF43" s="61"/>
      <c r="KG43" s="61"/>
      <c r="KH43" s="61"/>
      <c r="KI43" s="61"/>
      <c r="KJ43" s="61"/>
      <c r="KK43" s="61"/>
      <c r="KL43" s="61"/>
      <c r="KM43" s="61"/>
      <c r="KN43" s="9"/>
    </row>
    <row r="44" spans="1:300" s="24" customFormat="1" ht="15.75" customHeight="1" x14ac:dyDescent="0.25">
      <c r="A44" s="23"/>
      <c r="B44" s="57" t="s">
        <v>210</v>
      </c>
      <c r="C44" s="61">
        <v>188508983</v>
      </c>
      <c r="D44" s="61"/>
      <c r="E44" s="61">
        <v>139521000</v>
      </c>
      <c r="F44" s="61"/>
      <c r="G44" s="61"/>
      <c r="H44" s="61"/>
      <c r="I44" s="61"/>
      <c r="J44" s="61"/>
      <c r="K44" s="80">
        <f t="shared" si="16"/>
        <v>0</v>
      </c>
      <c r="L44" s="61"/>
      <c r="M44" s="61">
        <v>3694000</v>
      </c>
      <c r="N44" s="61"/>
      <c r="O44" s="61"/>
      <c r="P44" s="61">
        <v>5263000</v>
      </c>
      <c r="Q44" s="61"/>
      <c r="R44" s="61"/>
      <c r="S44" s="61"/>
      <c r="T44" s="61"/>
      <c r="U44" s="61">
        <v>32364000</v>
      </c>
      <c r="V44" s="61"/>
      <c r="W44" s="61">
        <v>32364000</v>
      </c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>
        <v>18713000</v>
      </c>
      <c r="AZ44" s="61"/>
      <c r="BA44" s="61">
        <v>18713000</v>
      </c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1"/>
      <c r="BQ44" s="61">
        <v>14048000</v>
      </c>
      <c r="BR44" s="61"/>
      <c r="BS44" s="61">
        <v>14048000</v>
      </c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1"/>
      <c r="CE44" s="61"/>
      <c r="CF44" s="61"/>
      <c r="CG44" s="61"/>
      <c r="CH44" s="61"/>
      <c r="CI44" s="61"/>
      <c r="CJ44" s="61"/>
      <c r="CK44" s="61">
        <v>9640000</v>
      </c>
      <c r="CL44" s="61"/>
      <c r="CM44" s="61">
        <v>9640000</v>
      </c>
      <c r="CN44" s="61"/>
      <c r="CO44" s="61"/>
      <c r="CP44" s="61"/>
      <c r="CQ44" s="61"/>
      <c r="CR44" s="61"/>
      <c r="CS44" s="61"/>
      <c r="CT44" s="61"/>
      <c r="CU44" s="61"/>
      <c r="CV44" s="61"/>
      <c r="CW44" s="61"/>
      <c r="CX44" s="61"/>
      <c r="CY44" s="61"/>
      <c r="CZ44" s="61"/>
      <c r="DA44" s="61"/>
      <c r="DB44" s="61"/>
      <c r="DC44" s="61">
        <v>23118000</v>
      </c>
      <c r="DD44" s="61"/>
      <c r="DE44" s="61">
        <v>23118000</v>
      </c>
      <c r="DF44" s="61"/>
      <c r="DG44" s="61"/>
      <c r="DH44" s="61"/>
      <c r="DI44" s="61"/>
      <c r="DJ44" s="61"/>
      <c r="DK44" s="61"/>
      <c r="DL44" s="61"/>
      <c r="DM44" s="61"/>
      <c r="DN44" s="61"/>
      <c r="DO44" s="61"/>
      <c r="DP44" s="61"/>
      <c r="DQ44" s="61">
        <v>3020000</v>
      </c>
      <c r="DR44" s="61"/>
      <c r="DS44" s="61">
        <v>3020000</v>
      </c>
      <c r="DT44" s="61"/>
      <c r="DU44" s="61"/>
      <c r="DV44" s="61"/>
      <c r="DW44" s="61"/>
      <c r="DX44" s="61"/>
      <c r="DY44" s="61"/>
      <c r="DZ44" s="61"/>
      <c r="EA44" s="61"/>
      <c r="EB44" s="61"/>
      <c r="EC44" s="61"/>
      <c r="ED44" s="61"/>
      <c r="EE44" s="61"/>
      <c r="EF44" s="61"/>
      <c r="EG44" s="61"/>
      <c r="EH44" s="61"/>
      <c r="EI44" s="61"/>
      <c r="EJ44" s="61"/>
      <c r="EK44" s="61"/>
      <c r="EL44" s="61"/>
      <c r="EM44" s="61"/>
      <c r="EN44" s="61"/>
      <c r="EO44" s="61"/>
      <c r="EP44" s="61"/>
      <c r="EQ44" s="61"/>
      <c r="ER44" s="61"/>
      <c r="ES44" s="61"/>
      <c r="ET44" s="61"/>
      <c r="EU44" s="61"/>
      <c r="EV44" s="61"/>
      <c r="EW44" s="61">
        <v>3600000</v>
      </c>
      <c r="EX44" s="61"/>
      <c r="EY44" s="61">
        <v>3600000</v>
      </c>
      <c r="EZ44" s="61"/>
      <c r="FA44" s="61"/>
      <c r="FB44" s="61"/>
      <c r="FC44" s="61"/>
      <c r="FD44" s="61"/>
      <c r="FE44" s="61"/>
      <c r="FF44" s="61"/>
      <c r="FG44" s="61"/>
      <c r="FH44" s="61"/>
      <c r="FI44" s="61"/>
      <c r="FJ44" s="61"/>
      <c r="FK44" s="61"/>
      <c r="FL44" s="61"/>
      <c r="FM44" s="61"/>
      <c r="FN44" s="61"/>
      <c r="FO44" s="61"/>
      <c r="FP44" s="61"/>
      <c r="FQ44" s="61"/>
      <c r="FR44" s="61"/>
      <c r="FS44" s="61"/>
      <c r="FT44" s="61"/>
      <c r="FU44" s="61"/>
      <c r="FV44" s="61"/>
      <c r="FW44" s="61"/>
      <c r="FX44" s="61"/>
      <c r="FY44" s="61"/>
      <c r="FZ44" s="61"/>
      <c r="GA44" s="61"/>
      <c r="GB44" s="61"/>
      <c r="GC44" s="61"/>
      <c r="GD44" s="61"/>
      <c r="GE44" s="61">
        <v>2141000</v>
      </c>
      <c r="GF44" s="61"/>
      <c r="GG44" s="61">
        <v>2141000</v>
      </c>
      <c r="GH44" s="61"/>
      <c r="GI44" s="61"/>
      <c r="GJ44" s="61"/>
      <c r="GK44" s="61"/>
      <c r="GL44" s="61"/>
      <c r="GM44" s="61"/>
      <c r="GN44" s="61"/>
      <c r="GO44" s="61"/>
      <c r="GP44" s="61"/>
      <c r="GQ44" s="61"/>
      <c r="GR44" s="61"/>
      <c r="GS44" s="61"/>
      <c r="GT44" s="61"/>
      <c r="GU44" s="61"/>
      <c r="GV44" s="61"/>
      <c r="GW44" s="61"/>
      <c r="GX44" s="61"/>
      <c r="GY44" s="61"/>
      <c r="GZ44" s="61"/>
      <c r="HA44" s="61"/>
      <c r="HB44" s="61"/>
      <c r="HC44" s="61"/>
      <c r="HD44" s="61"/>
      <c r="HE44" s="61"/>
      <c r="HF44" s="61"/>
      <c r="HG44" s="61"/>
      <c r="HH44" s="61"/>
      <c r="HI44" s="61">
        <v>5708000</v>
      </c>
      <c r="HJ44" s="61"/>
      <c r="HK44" s="61">
        <v>5708000</v>
      </c>
      <c r="HL44" s="61"/>
      <c r="HM44" s="61"/>
      <c r="HN44" s="61"/>
      <c r="HO44" s="61"/>
      <c r="HP44" s="61"/>
      <c r="HQ44" s="61"/>
      <c r="HR44" s="61"/>
      <c r="HS44" s="61"/>
      <c r="HT44" s="61"/>
      <c r="HU44" s="61"/>
      <c r="HV44" s="61"/>
      <c r="HW44" s="61"/>
      <c r="HX44" s="61"/>
      <c r="HY44" s="61"/>
      <c r="HZ44" s="61"/>
      <c r="IA44" s="61"/>
      <c r="IB44" s="61"/>
      <c r="IC44" s="61"/>
      <c r="ID44" s="61"/>
      <c r="IE44" s="61"/>
      <c r="IF44" s="61"/>
      <c r="IG44" s="61"/>
      <c r="IH44" s="61"/>
      <c r="II44" s="61"/>
      <c r="IJ44" s="61"/>
      <c r="IK44" s="61"/>
      <c r="IL44" s="61"/>
      <c r="IM44" s="61"/>
      <c r="IN44" s="61">
        <v>5268000</v>
      </c>
      <c r="IO44" s="61"/>
      <c r="IP44" s="61">
        <v>5268000</v>
      </c>
      <c r="IQ44" s="61"/>
      <c r="IR44" s="61"/>
      <c r="IS44" s="61"/>
      <c r="IT44" s="61"/>
      <c r="IU44" s="61"/>
      <c r="IV44" s="61"/>
      <c r="IW44" s="61"/>
      <c r="IX44" s="61"/>
      <c r="IY44" s="61"/>
      <c r="IZ44" s="61"/>
      <c r="JA44" s="61"/>
      <c r="JB44" s="61"/>
      <c r="JC44" s="61"/>
      <c r="JD44" s="61"/>
      <c r="JE44" s="61"/>
      <c r="JF44" s="61"/>
      <c r="JG44" s="61"/>
      <c r="JH44" s="61"/>
      <c r="JI44" s="61"/>
      <c r="JJ44" s="61"/>
      <c r="JK44" s="61"/>
      <c r="JL44" s="61"/>
      <c r="JM44" s="61"/>
      <c r="JN44" s="61"/>
      <c r="JO44" s="61"/>
      <c r="JP44" s="61"/>
      <c r="JQ44" s="61"/>
      <c r="JR44" s="61"/>
      <c r="JS44" s="61"/>
      <c r="JT44" s="61">
        <v>12944000</v>
      </c>
      <c r="JU44" s="61"/>
      <c r="JV44" s="61">
        <v>12944000</v>
      </c>
      <c r="JW44" s="61"/>
      <c r="JX44" s="61"/>
      <c r="JY44" s="61"/>
      <c r="JZ44" s="61"/>
      <c r="KA44" s="61"/>
      <c r="KB44" s="61"/>
      <c r="KC44" s="61"/>
      <c r="KD44" s="61"/>
      <c r="KE44" s="61"/>
      <c r="KF44" s="61"/>
      <c r="KG44" s="61"/>
      <c r="KH44" s="61"/>
      <c r="KI44" s="61"/>
      <c r="KJ44" s="61"/>
      <c r="KK44" s="61"/>
      <c r="KL44" s="61"/>
      <c r="KM44" s="61"/>
      <c r="KN44" s="9"/>
    </row>
    <row r="45" spans="1:300" s="24" customFormat="1" ht="31.5" customHeight="1" x14ac:dyDescent="0.25">
      <c r="A45" s="23"/>
      <c r="B45" s="55" t="s">
        <v>211</v>
      </c>
      <c r="C45" s="61">
        <v>6000000</v>
      </c>
      <c r="D45" s="61"/>
      <c r="E45" s="61">
        <v>3049167</v>
      </c>
      <c r="F45" s="61">
        <v>3049167</v>
      </c>
      <c r="G45" s="61"/>
      <c r="H45" s="61"/>
      <c r="I45" s="61"/>
      <c r="J45" s="61"/>
      <c r="K45" s="80">
        <f t="shared" si="16"/>
        <v>0</v>
      </c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  <c r="CN45" s="61"/>
      <c r="CO45" s="61"/>
      <c r="CP45" s="61"/>
      <c r="CQ45" s="61"/>
      <c r="CR45" s="61"/>
      <c r="CS45" s="61"/>
      <c r="CT45" s="61"/>
      <c r="CU45" s="61"/>
      <c r="CV45" s="61"/>
      <c r="CW45" s="61"/>
      <c r="CX45" s="61"/>
      <c r="CY45" s="61"/>
      <c r="CZ45" s="61"/>
      <c r="DA45" s="61"/>
      <c r="DB45" s="61"/>
      <c r="DC45" s="61"/>
      <c r="DD45" s="61"/>
      <c r="DE45" s="61"/>
      <c r="DF45" s="61"/>
      <c r="DG45" s="61"/>
      <c r="DH45" s="61"/>
      <c r="DI45" s="61"/>
      <c r="DJ45" s="61"/>
      <c r="DK45" s="61"/>
      <c r="DL45" s="61"/>
      <c r="DM45" s="61"/>
      <c r="DN45" s="61"/>
      <c r="DO45" s="61"/>
      <c r="DP45" s="61"/>
      <c r="DQ45" s="61"/>
      <c r="DR45" s="61"/>
      <c r="DS45" s="61"/>
      <c r="DT45" s="61"/>
      <c r="DU45" s="61"/>
      <c r="DV45" s="61"/>
      <c r="DW45" s="61"/>
      <c r="DX45" s="61"/>
      <c r="DY45" s="61"/>
      <c r="DZ45" s="61"/>
      <c r="EA45" s="61"/>
      <c r="EB45" s="61"/>
      <c r="EC45" s="61"/>
      <c r="ED45" s="61"/>
      <c r="EE45" s="61"/>
      <c r="EF45" s="61"/>
      <c r="EG45" s="61"/>
      <c r="EH45" s="61"/>
      <c r="EI45" s="61"/>
      <c r="EJ45" s="61"/>
      <c r="EK45" s="61"/>
      <c r="EL45" s="61"/>
      <c r="EM45" s="61"/>
      <c r="EN45" s="61"/>
      <c r="EO45" s="61"/>
      <c r="EP45" s="61"/>
      <c r="EQ45" s="61"/>
      <c r="ER45" s="61"/>
      <c r="ES45" s="61"/>
      <c r="ET45" s="61"/>
      <c r="EU45" s="61"/>
      <c r="EV45" s="61"/>
      <c r="EW45" s="61"/>
      <c r="EX45" s="61"/>
      <c r="EY45" s="61"/>
      <c r="EZ45" s="61"/>
      <c r="FA45" s="61"/>
      <c r="FB45" s="61"/>
      <c r="FC45" s="61"/>
      <c r="FD45" s="61"/>
      <c r="FE45" s="61"/>
      <c r="FF45" s="61"/>
      <c r="FG45" s="61"/>
      <c r="FH45" s="61"/>
      <c r="FI45" s="61"/>
      <c r="FJ45" s="61"/>
      <c r="FK45" s="61"/>
      <c r="FL45" s="61"/>
      <c r="FM45" s="61"/>
      <c r="FN45" s="61"/>
      <c r="FO45" s="61"/>
      <c r="FP45" s="61"/>
      <c r="FQ45" s="61"/>
      <c r="FR45" s="61"/>
      <c r="FS45" s="61"/>
      <c r="FT45" s="61"/>
      <c r="FU45" s="61"/>
      <c r="FV45" s="61"/>
      <c r="FW45" s="61"/>
      <c r="FX45" s="61"/>
      <c r="FY45" s="61"/>
      <c r="FZ45" s="61"/>
      <c r="GA45" s="61"/>
      <c r="GB45" s="61"/>
      <c r="GC45" s="61"/>
      <c r="GD45" s="61"/>
      <c r="GE45" s="61"/>
      <c r="GF45" s="61"/>
      <c r="GG45" s="61"/>
      <c r="GH45" s="61"/>
      <c r="GI45" s="61"/>
      <c r="GJ45" s="61"/>
      <c r="GK45" s="61"/>
      <c r="GL45" s="61"/>
      <c r="GM45" s="61"/>
      <c r="GN45" s="61"/>
      <c r="GO45" s="61"/>
      <c r="GP45" s="61"/>
      <c r="GQ45" s="61"/>
      <c r="GR45" s="61"/>
      <c r="GS45" s="61"/>
      <c r="GT45" s="61"/>
      <c r="GU45" s="61"/>
      <c r="GV45" s="61"/>
      <c r="GW45" s="61"/>
      <c r="GX45" s="61"/>
      <c r="GY45" s="61"/>
      <c r="GZ45" s="61"/>
      <c r="HA45" s="61"/>
      <c r="HB45" s="61"/>
      <c r="HC45" s="61"/>
      <c r="HD45" s="61"/>
      <c r="HE45" s="61"/>
      <c r="HF45" s="61"/>
      <c r="HG45" s="61"/>
      <c r="HH45" s="61"/>
      <c r="HI45" s="61"/>
      <c r="HJ45" s="61"/>
      <c r="HK45" s="61"/>
      <c r="HL45" s="61"/>
      <c r="HM45" s="61"/>
      <c r="HN45" s="61"/>
      <c r="HO45" s="61"/>
      <c r="HP45" s="61"/>
      <c r="HQ45" s="61"/>
      <c r="HR45" s="61"/>
      <c r="HS45" s="61"/>
      <c r="HT45" s="61"/>
      <c r="HU45" s="61"/>
      <c r="HV45" s="61"/>
      <c r="HW45" s="61"/>
      <c r="HX45" s="61"/>
      <c r="HY45" s="61"/>
      <c r="HZ45" s="61"/>
      <c r="IA45" s="61"/>
      <c r="IB45" s="61"/>
      <c r="IC45" s="61"/>
      <c r="ID45" s="61"/>
      <c r="IE45" s="61"/>
      <c r="IF45" s="61"/>
      <c r="IG45" s="61"/>
      <c r="IH45" s="61"/>
      <c r="II45" s="61"/>
      <c r="IJ45" s="61"/>
      <c r="IK45" s="61"/>
      <c r="IL45" s="61"/>
      <c r="IM45" s="61"/>
      <c r="IN45" s="61"/>
      <c r="IO45" s="61"/>
      <c r="IP45" s="61"/>
      <c r="IQ45" s="61"/>
      <c r="IR45" s="61"/>
      <c r="IS45" s="61"/>
      <c r="IT45" s="61"/>
      <c r="IU45" s="61"/>
      <c r="IV45" s="61"/>
      <c r="IW45" s="61"/>
      <c r="IX45" s="61"/>
      <c r="IY45" s="61"/>
      <c r="IZ45" s="61"/>
      <c r="JA45" s="61"/>
      <c r="JB45" s="61"/>
      <c r="JC45" s="61"/>
      <c r="JD45" s="61"/>
      <c r="JE45" s="61"/>
      <c r="JF45" s="61"/>
      <c r="JG45" s="61"/>
      <c r="JH45" s="61"/>
      <c r="JI45" s="61"/>
      <c r="JJ45" s="61"/>
      <c r="JK45" s="61"/>
      <c r="JL45" s="61"/>
      <c r="JM45" s="61"/>
      <c r="JN45" s="61"/>
      <c r="JO45" s="61"/>
      <c r="JP45" s="61"/>
      <c r="JQ45" s="61"/>
      <c r="JR45" s="61"/>
      <c r="JS45" s="61"/>
      <c r="JT45" s="61"/>
      <c r="JU45" s="61"/>
      <c r="JV45" s="61"/>
      <c r="JW45" s="61"/>
      <c r="JX45" s="61"/>
      <c r="JY45" s="61"/>
      <c r="JZ45" s="61"/>
      <c r="KA45" s="61"/>
      <c r="KB45" s="61"/>
      <c r="KC45" s="61"/>
      <c r="KD45" s="61"/>
      <c r="KE45" s="61"/>
      <c r="KF45" s="61"/>
      <c r="KG45" s="61"/>
      <c r="KH45" s="61"/>
      <c r="KI45" s="61"/>
      <c r="KJ45" s="61"/>
      <c r="KK45" s="61"/>
      <c r="KL45" s="61"/>
      <c r="KM45" s="61"/>
      <c r="KN45" s="9"/>
    </row>
    <row r="46" spans="1:300" s="24" customFormat="1" ht="31.5" customHeight="1" x14ac:dyDescent="0.25">
      <c r="A46" s="23"/>
      <c r="B46" s="55" t="s">
        <v>212</v>
      </c>
      <c r="C46" s="61"/>
      <c r="D46" s="61"/>
      <c r="E46" s="61">
        <v>1920287</v>
      </c>
      <c r="F46" s="61">
        <v>1920287</v>
      </c>
      <c r="G46" s="61"/>
      <c r="H46" s="61"/>
      <c r="I46" s="61"/>
      <c r="J46" s="61"/>
      <c r="K46" s="80">
        <f t="shared" si="16"/>
        <v>0</v>
      </c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  <c r="BM46" s="61"/>
      <c r="BN46" s="61"/>
      <c r="BO46" s="61"/>
      <c r="BP46" s="61"/>
      <c r="BQ46" s="61"/>
      <c r="BR46" s="61"/>
      <c r="BS46" s="61"/>
      <c r="BT46" s="61"/>
      <c r="BU46" s="61"/>
      <c r="BV46" s="61"/>
      <c r="BW46" s="61"/>
      <c r="BX46" s="61"/>
      <c r="BY46" s="61"/>
      <c r="BZ46" s="61"/>
      <c r="CA46" s="61"/>
      <c r="CB46" s="61"/>
      <c r="CC46" s="61"/>
      <c r="CD46" s="61"/>
      <c r="CE46" s="61"/>
      <c r="CF46" s="61"/>
      <c r="CG46" s="61"/>
      <c r="CH46" s="61"/>
      <c r="CI46" s="61"/>
      <c r="CJ46" s="61"/>
      <c r="CK46" s="61"/>
      <c r="CL46" s="61"/>
      <c r="CM46" s="61"/>
      <c r="CN46" s="61"/>
      <c r="CO46" s="61"/>
      <c r="CP46" s="61"/>
      <c r="CQ46" s="61"/>
      <c r="CR46" s="61"/>
      <c r="CS46" s="61"/>
      <c r="CT46" s="61"/>
      <c r="CU46" s="61"/>
      <c r="CV46" s="61"/>
      <c r="CW46" s="61"/>
      <c r="CX46" s="61"/>
      <c r="CY46" s="61"/>
      <c r="CZ46" s="61"/>
      <c r="DA46" s="61"/>
      <c r="DB46" s="61"/>
      <c r="DC46" s="61"/>
      <c r="DD46" s="61"/>
      <c r="DE46" s="61"/>
      <c r="DF46" s="61"/>
      <c r="DG46" s="61"/>
      <c r="DH46" s="61"/>
      <c r="DI46" s="61"/>
      <c r="DJ46" s="61"/>
      <c r="DK46" s="61"/>
      <c r="DL46" s="61"/>
      <c r="DM46" s="61"/>
      <c r="DN46" s="61"/>
      <c r="DO46" s="61"/>
      <c r="DP46" s="61"/>
      <c r="DQ46" s="61"/>
      <c r="DR46" s="61"/>
      <c r="DS46" s="61"/>
      <c r="DT46" s="61"/>
      <c r="DU46" s="61"/>
      <c r="DV46" s="61"/>
      <c r="DW46" s="61"/>
      <c r="DX46" s="61"/>
      <c r="DY46" s="61"/>
      <c r="DZ46" s="61"/>
      <c r="EA46" s="61"/>
      <c r="EB46" s="61"/>
      <c r="EC46" s="61"/>
      <c r="ED46" s="61"/>
      <c r="EE46" s="61"/>
      <c r="EF46" s="61"/>
      <c r="EG46" s="61"/>
      <c r="EH46" s="61"/>
      <c r="EI46" s="61"/>
      <c r="EJ46" s="61"/>
      <c r="EK46" s="61"/>
      <c r="EL46" s="61"/>
      <c r="EM46" s="61"/>
      <c r="EN46" s="61"/>
      <c r="EO46" s="61"/>
      <c r="EP46" s="61"/>
      <c r="EQ46" s="61"/>
      <c r="ER46" s="61"/>
      <c r="ES46" s="61"/>
      <c r="ET46" s="61"/>
      <c r="EU46" s="61"/>
      <c r="EV46" s="61"/>
      <c r="EW46" s="61"/>
      <c r="EX46" s="61"/>
      <c r="EY46" s="61"/>
      <c r="EZ46" s="61"/>
      <c r="FA46" s="61"/>
      <c r="FB46" s="61"/>
      <c r="FC46" s="61"/>
      <c r="FD46" s="61"/>
      <c r="FE46" s="61"/>
      <c r="FF46" s="61"/>
      <c r="FG46" s="61"/>
      <c r="FH46" s="61"/>
      <c r="FI46" s="61"/>
      <c r="FJ46" s="61"/>
      <c r="FK46" s="61"/>
      <c r="FL46" s="61"/>
      <c r="FM46" s="61"/>
      <c r="FN46" s="61"/>
      <c r="FO46" s="61"/>
      <c r="FP46" s="61"/>
      <c r="FQ46" s="61"/>
      <c r="FR46" s="61"/>
      <c r="FS46" s="61"/>
      <c r="FT46" s="61"/>
      <c r="FU46" s="61"/>
      <c r="FV46" s="61"/>
      <c r="FW46" s="61"/>
      <c r="FX46" s="61"/>
      <c r="FY46" s="61"/>
      <c r="FZ46" s="61"/>
      <c r="GA46" s="61"/>
      <c r="GB46" s="61"/>
      <c r="GC46" s="61"/>
      <c r="GD46" s="61"/>
      <c r="GE46" s="61"/>
      <c r="GF46" s="61"/>
      <c r="GG46" s="61"/>
      <c r="GH46" s="61"/>
      <c r="GI46" s="61"/>
      <c r="GJ46" s="61"/>
      <c r="GK46" s="61"/>
      <c r="GL46" s="61"/>
      <c r="GM46" s="61"/>
      <c r="GN46" s="61"/>
      <c r="GO46" s="61"/>
      <c r="GP46" s="61"/>
      <c r="GQ46" s="61"/>
      <c r="GR46" s="61"/>
      <c r="GS46" s="61"/>
      <c r="GT46" s="61"/>
      <c r="GU46" s="61"/>
      <c r="GV46" s="61"/>
      <c r="GW46" s="61"/>
      <c r="GX46" s="61"/>
      <c r="GY46" s="61"/>
      <c r="GZ46" s="61"/>
      <c r="HA46" s="61"/>
      <c r="HB46" s="61"/>
      <c r="HC46" s="61"/>
      <c r="HD46" s="61"/>
      <c r="HE46" s="61"/>
      <c r="HF46" s="61"/>
      <c r="HG46" s="61"/>
      <c r="HH46" s="61"/>
      <c r="HI46" s="61"/>
      <c r="HJ46" s="61"/>
      <c r="HK46" s="61"/>
      <c r="HL46" s="61"/>
      <c r="HM46" s="61"/>
      <c r="HN46" s="61"/>
      <c r="HO46" s="61"/>
      <c r="HP46" s="61"/>
      <c r="HQ46" s="61"/>
      <c r="HR46" s="61"/>
      <c r="HS46" s="61"/>
      <c r="HT46" s="61"/>
      <c r="HU46" s="61"/>
      <c r="HV46" s="61"/>
      <c r="HW46" s="61"/>
      <c r="HX46" s="61"/>
      <c r="HY46" s="61"/>
      <c r="HZ46" s="61"/>
      <c r="IA46" s="61"/>
      <c r="IB46" s="61"/>
      <c r="IC46" s="61"/>
      <c r="ID46" s="61"/>
      <c r="IE46" s="61"/>
      <c r="IF46" s="61"/>
      <c r="IG46" s="61"/>
      <c r="IH46" s="61"/>
      <c r="II46" s="61"/>
      <c r="IJ46" s="61"/>
      <c r="IK46" s="61"/>
      <c r="IL46" s="61"/>
      <c r="IM46" s="61"/>
      <c r="IN46" s="61"/>
      <c r="IO46" s="61"/>
      <c r="IP46" s="61"/>
      <c r="IQ46" s="61"/>
      <c r="IR46" s="61"/>
      <c r="IS46" s="61"/>
      <c r="IT46" s="61"/>
      <c r="IU46" s="61"/>
      <c r="IV46" s="61"/>
      <c r="IW46" s="61"/>
      <c r="IX46" s="61"/>
      <c r="IY46" s="61"/>
      <c r="IZ46" s="61"/>
      <c r="JA46" s="61"/>
      <c r="JB46" s="61"/>
      <c r="JC46" s="61"/>
      <c r="JD46" s="61"/>
      <c r="JE46" s="61"/>
      <c r="JF46" s="61"/>
      <c r="JG46" s="61"/>
      <c r="JH46" s="61"/>
      <c r="JI46" s="61"/>
      <c r="JJ46" s="61"/>
      <c r="JK46" s="61"/>
      <c r="JL46" s="61"/>
      <c r="JM46" s="61"/>
      <c r="JN46" s="61"/>
      <c r="JO46" s="61"/>
      <c r="JP46" s="61"/>
      <c r="JQ46" s="61"/>
      <c r="JR46" s="61"/>
      <c r="JS46" s="61"/>
      <c r="JT46" s="61"/>
      <c r="JU46" s="61"/>
      <c r="JV46" s="61"/>
      <c r="JW46" s="61"/>
      <c r="JX46" s="61"/>
      <c r="JY46" s="61"/>
      <c r="JZ46" s="61"/>
      <c r="KA46" s="61"/>
      <c r="KB46" s="61"/>
      <c r="KC46" s="61"/>
      <c r="KD46" s="61"/>
      <c r="KE46" s="61"/>
      <c r="KF46" s="61"/>
      <c r="KG46" s="61"/>
      <c r="KH46" s="61"/>
      <c r="KI46" s="61"/>
      <c r="KJ46" s="61"/>
      <c r="KK46" s="61"/>
      <c r="KL46" s="61"/>
      <c r="KM46" s="61"/>
      <c r="KN46" s="9"/>
    </row>
    <row r="47" spans="1:300" s="24" customFormat="1" ht="31.5" customHeight="1" x14ac:dyDescent="0.25">
      <c r="A47" s="23"/>
      <c r="B47" s="55" t="s">
        <v>214</v>
      </c>
      <c r="C47" s="9">
        <v>4800000</v>
      </c>
      <c r="D47" s="9">
        <v>4800000</v>
      </c>
      <c r="E47" s="9">
        <v>4800000</v>
      </c>
      <c r="F47" s="9">
        <v>4800000</v>
      </c>
      <c r="G47" s="9"/>
      <c r="H47" s="9"/>
      <c r="I47" s="9"/>
      <c r="J47" s="9"/>
      <c r="K47" s="80">
        <f t="shared" si="16"/>
        <v>0</v>
      </c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  <c r="IU47" s="9"/>
      <c r="IV47" s="9"/>
      <c r="IW47" s="9"/>
      <c r="IX47" s="9"/>
      <c r="IY47" s="9"/>
      <c r="IZ47" s="9"/>
      <c r="JA47" s="9"/>
      <c r="JB47" s="9"/>
      <c r="JC47" s="9"/>
      <c r="JD47" s="9"/>
      <c r="JE47" s="9"/>
      <c r="JF47" s="9"/>
      <c r="JG47" s="9"/>
      <c r="JH47" s="9"/>
      <c r="JI47" s="9"/>
      <c r="JJ47" s="9"/>
      <c r="JK47" s="9"/>
      <c r="JL47" s="9"/>
      <c r="JM47" s="9"/>
      <c r="JN47" s="9"/>
      <c r="JO47" s="9"/>
      <c r="JP47" s="9"/>
      <c r="JQ47" s="9"/>
      <c r="JR47" s="9"/>
      <c r="JS47" s="9"/>
      <c r="JT47" s="9"/>
      <c r="JU47" s="9"/>
      <c r="JV47" s="9"/>
      <c r="JW47" s="9"/>
      <c r="JX47" s="9"/>
      <c r="JY47" s="9"/>
      <c r="JZ47" s="9"/>
      <c r="KA47" s="9"/>
      <c r="KB47" s="9"/>
      <c r="KC47" s="9"/>
      <c r="KD47" s="9"/>
      <c r="KE47" s="9"/>
      <c r="KF47" s="9"/>
      <c r="KG47" s="9"/>
      <c r="KH47" s="9"/>
      <c r="KI47" s="9"/>
      <c r="KJ47" s="9"/>
      <c r="KK47" s="9"/>
      <c r="KL47" s="9"/>
      <c r="KM47" s="9"/>
      <c r="KN47" s="9"/>
    </row>
    <row r="48" spans="1:300" s="24" customFormat="1" ht="15" customHeight="1" x14ac:dyDescent="0.25">
      <c r="A48" s="23"/>
      <c r="B48" s="55" t="s">
        <v>215</v>
      </c>
      <c r="C48" s="9">
        <v>475714860</v>
      </c>
      <c r="D48" s="9">
        <v>475714860</v>
      </c>
      <c r="E48" s="9">
        <v>500000000</v>
      </c>
      <c r="F48" s="9"/>
      <c r="G48" s="9"/>
      <c r="H48" s="9"/>
      <c r="I48" s="9"/>
      <c r="J48" s="9"/>
      <c r="K48" s="80">
        <f t="shared" si="16"/>
        <v>0</v>
      </c>
      <c r="L48" s="9"/>
      <c r="M48" s="9">
        <v>60000000</v>
      </c>
      <c r="N48" s="9"/>
      <c r="O48" s="9"/>
      <c r="P48" s="9">
        <v>42479340</v>
      </c>
      <c r="Q48" s="9"/>
      <c r="R48" s="9"/>
      <c r="S48" s="9"/>
      <c r="T48" s="9"/>
      <c r="U48" s="9">
        <f>W48+Y48</f>
        <v>31957498</v>
      </c>
      <c r="V48" s="9"/>
      <c r="W48" s="9">
        <v>13047321</v>
      </c>
      <c r="X48" s="9"/>
      <c r="Y48" s="9">
        <f>AA48+AC48+AE48+AG48+AI48+AK48+AM48+AO48+AQ48+AS48+AV48</f>
        <v>18910177</v>
      </c>
      <c r="Z48" s="9"/>
      <c r="AA48" s="9">
        <v>1194741</v>
      </c>
      <c r="AB48" s="9"/>
      <c r="AC48" s="9">
        <v>1278495</v>
      </c>
      <c r="AD48" s="9"/>
      <c r="AE48" s="9">
        <v>1665784</v>
      </c>
      <c r="AF48" s="9"/>
      <c r="AG48" s="9">
        <v>1375237</v>
      </c>
      <c r="AH48" s="9"/>
      <c r="AI48" s="9">
        <v>2281694</v>
      </c>
      <c r="AJ48" s="9"/>
      <c r="AK48" s="9">
        <v>1295251</v>
      </c>
      <c r="AL48" s="9"/>
      <c r="AM48" s="9">
        <v>1718391</v>
      </c>
      <c r="AN48" s="9"/>
      <c r="AO48" s="9">
        <v>2029951</v>
      </c>
      <c r="AP48" s="9"/>
      <c r="AQ48" s="9">
        <v>1683093</v>
      </c>
      <c r="AR48" s="9"/>
      <c r="AS48" s="9">
        <v>2892640</v>
      </c>
      <c r="AT48" s="9"/>
      <c r="AU48" s="9"/>
      <c r="AV48" s="9">
        <v>1494900</v>
      </c>
      <c r="AW48" s="9"/>
      <c r="AX48" s="9"/>
      <c r="AY48" s="9">
        <f>BA48+BC48</f>
        <v>42915403</v>
      </c>
      <c r="AZ48" s="9"/>
      <c r="BA48" s="9">
        <v>12263359</v>
      </c>
      <c r="BB48" s="9"/>
      <c r="BC48" s="9">
        <f>BE48+BG48+BI48+BK48+BN48</f>
        <v>30652044</v>
      </c>
      <c r="BD48" s="9"/>
      <c r="BE48" s="9">
        <v>9551416</v>
      </c>
      <c r="BF48" s="9"/>
      <c r="BG48" s="9">
        <v>5065689</v>
      </c>
      <c r="BH48" s="9"/>
      <c r="BI48" s="9">
        <v>7221379</v>
      </c>
      <c r="BJ48" s="9"/>
      <c r="BK48" s="9">
        <v>2077352</v>
      </c>
      <c r="BL48" s="9"/>
      <c r="BM48" s="9"/>
      <c r="BN48" s="9">
        <v>6736208</v>
      </c>
      <c r="BO48" s="9"/>
      <c r="BP48" s="9"/>
      <c r="BQ48" s="9">
        <f>BS48+BU48</f>
        <v>43725441</v>
      </c>
      <c r="BR48" s="9"/>
      <c r="BS48" s="9">
        <v>10783984</v>
      </c>
      <c r="BT48" s="9"/>
      <c r="BU48" s="9">
        <f>BW48+BY48+CA48+CC48+CE48+CH48</f>
        <v>32941457</v>
      </c>
      <c r="BV48" s="9"/>
      <c r="BW48" s="9">
        <v>7381187</v>
      </c>
      <c r="BX48" s="9"/>
      <c r="BY48" s="9">
        <v>4356439</v>
      </c>
      <c r="BZ48" s="9"/>
      <c r="CA48" s="9">
        <v>3421536</v>
      </c>
      <c r="CB48" s="9"/>
      <c r="CC48" s="9">
        <v>2908455</v>
      </c>
      <c r="CD48" s="9"/>
      <c r="CE48" s="9">
        <v>3061400</v>
      </c>
      <c r="CF48" s="9"/>
      <c r="CG48" s="9"/>
      <c r="CH48" s="9">
        <v>11812440</v>
      </c>
      <c r="CI48" s="9"/>
      <c r="CJ48" s="9"/>
      <c r="CK48" s="9">
        <f>CM48+CO48</f>
        <v>32667332</v>
      </c>
      <c r="CL48" s="9"/>
      <c r="CM48" s="9">
        <v>12145026</v>
      </c>
      <c r="CN48" s="9"/>
      <c r="CO48" s="9">
        <f>CQ48+CS48+CU48+CW48+CZ48</f>
        <v>20522306</v>
      </c>
      <c r="CP48" s="9"/>
      <c r="CQ48" s="9">
        <v>1218455</v>
      </c>
      <c r="CR48" s="9"/>
      <c r="CS48" s="9">
        <v>835219</v>
      </c>
      <c r="CT48" s="9"/>
      <c r="CU48" s="9">
        <v>4064771</v>
      </c>
      <c r="CV48" s="9"/>
      <c r="CW48" s="9">
        <v>3217917</v>
      </c>
      <c r="CX48" s="9"/>
      <c r="CY48" s="9"/>
      <c r="CZ48" s="9">
        <v>11185944</v>
      </c>
      <c r="DA48" s="9"/>
      <c r="DB48" s="9"/>
      <c r="DC48" s="9">
        <f>DE48+DG48</f>
        <v>12785948</v>
      </c>
      <c r="DD48" s="9"/>
      <c r="DE48" s="9">
        <v>4458726</v>
      </c>
      <c r="DF48" s="9"/>
      <c r="DG48" s="9">
        <f>DI48+DK48+DN48</f>
        <v>8327222</v>
      </c>
      <c r="DH48" s="9"/>
      <c r="DI48" s="9">
        <v>4907611</v>
      </c>
      <c r="DJ48" s="9"/>
      <c r="DK48" s="9">
        <v>1765574</v>
      </c>
      <c r="DL48" s="9"/>
      <c r="DM48" s="9"/>
      <c r="DN48" s="9">
        <v>1654037</v>
      </c>
      <c r="DO48" s="9"/>
      <c r="DP48" s="9"/>
      <c r="DQ48" s="9">
        <f>DS48+DU48</f>
        <v>22071198</v>
      </c>
      <c r="DR48" s="9"/>
      <c r="DS48" s="9">
        <v>10250012</v>
      </c>
      <c r="DT48" s="9"/>
      <c r="DU48" s="9">
        <f>DW48+DY48+EA48+EC48+EF48</f>
        <v>11821186</v>
      </c>
      <c r="DV48" s="9"/>
      <c r="DW48" s="9">
        <v>5634366</v>
      </c>
      <c r="DX48" s="9"/>
      <c r="DY48" s="9">
        <v>1464377</v>
      </c>
      <c r="DZ48" s="9"/>
      <c r="EA48" s="9">
        <v>956031</v>
      </c>
      <c r="EB48" s="9"/>
      <c r="EC48" s="9">
        <v>1503858</v>
      </c>
      <c r="ED48" s="9"/>
      <c r="EE48" s="9"/>
      <c r="EF48" s="9">
        <v>2262554</v>
      </c>
      <c r="EG48" s="9"/>
      <c r="EH48" s="9"/>
      <c r="EI48" s="9">
        <f>EK48+EM48</f>
        <v>8045717</v>
      </c>
      <c r="EJ48" s="9"/>
      <c r="EK48" s="9">
        <v>2592293</v>
      </c>
      <c r="EL48" s="9"/>
      <c r="EM48" s="9">
        <f>EO48+EQ48+ET48</f>
        <v>5453424</v>
      </c>
      <c r="EN48" s="9"/>
      <c r="EO48" s="9">
        <v>909574</v>
      </c>
      <c r="EP48" s="9"/>
      <c r="EQ48" s="9">
        <v>1606202</v>
      </c>
      <c r="ER48" s="9"/>
      <c r="ES48" s="9"/>
      <c r="ET48" s="9">
        <v>2937648</v>
      </c>
      <c r="EU48" s="9"/>
      <c r="EV48" s="9"/>
      <c r="EW48" s="9">
        <f>EY48+FA48</f>
        <v>24428351</v>
      </c>
      <c r="EX48" s="9"/>
      <c r="EY48" s="9">
        <v>7870114</v>
      </c>
      <c r="EZ48" s="9"/>
      <c r="FA48" s="9">
        <f>FC48+FE48+FG48+FI48+FL48</f>
        <v>16558237</v>
      </c>
      <c r="FB48" s="9"/>
      <c r="FC48" s="9">
        <v>2303080</v>
      </c>
      <c r="FD48" s="9"/>
      <c r="FE48" s="9">
        <v>1590942</v>
      </c>
      <c r="FF48" s="9"/>
      <c r="FG48" s="9">
        <v>1830946</v>
      </c>
      <c r="FH48" s="9"/>
      <c r="FI48" s="9">
        <v>2780028</v>
      </c>
      <c r="FJ48" s="9"/>
      <c r="FK48" s="9"/>
      <c r="FL48" s="9">
        <v>8053241</v>
      </c>
      <c r="FM48" s="9"/>
      <c r="FN48" s="9"/>
      <c r="FO48" s="9">
        <f>FQ48+FS48</f>
        <v>29350538</v>
      </c>
      <c r="FP48" s="9"/>
      <c r="FQ48" s="9">
        <v>12508586</v>
      </c>
      <c r="FR48" s="9"/>
      <c r="FS48" s="9">
        <f>FU48+FW48+FY48+GB48</f>
        <v>16841952</v>
      </c>
      <c r="FT48" s="9"/>
      <c r="FU48" s="9">
        <v>4719232</v>
      </c>
      <c r="FV48" s="9"/>
      <c r="FW48" s="9">
        <v>1830413</v>
      </c>
      <c r="FX48" s="9"/>
      <c r="FY48" s="9">
        <v>3818421</v>
      </c>
      <c r="FZ48" s="9"/>
      <c r="GA48" s="9"/>
      <c r="GB48" s="9">
        <v>6473886</v>
      </c>
      <c r="GC48" s="9"/>
      <c r="GD48" s="9"/>
      <c r="GE48" s="9">
        <f>GG48+GI48</f>
        <v>17076009</v>
      </c>
      <c r="GF48" s="9"/>
      <c r="GG48" s="9">
        <v>7406990</v>
      </c>
      <c r="GH48" s="9"/>
      <c r="GI48" s="9">
        <f>GK48+GM48+GO48+GR48</f>
        <v>9669019</v>
      </c>
      <c r="GJ48" s="9"/>
      <c r="GK48" s="9">
        <v>1860382</v>
      </c>
      <c r="GL48" s="9"/>
      <c r="GM48" s="9">
        <v>1190676</v>
      </c>
      <c r="GN48" s="9"/>
      <c r="GO48" s="9">
        <v>2163191</v>
      </c>
      <c r="GP48" s="9"/>
      <c r="GQ48" s="9"/>
      <c r="GR48" s="9">
        <v>4454770</v>
      </c>
      <c r="GS48" s="9"/>
      <c r="GT48" s="9"/>
      <c r="GU48" s="9">
        <f>GW48+GY48</f>
        <v>11595114</v>
      </c>
      <c r="GV48" s="9"/>
      <c r="GW48" s="9">
        <v>4002272</v>
      </c>
      <c r="GX48" s="9"/>
      <c r="GY48" s="9">
        <f>HA48+HC48+HF48</f>
        <v>7592842</v>
      </c>
      <c r="GZ48" s="9"/>
      <c r="HA48" s="9">
        <v>951885</v>
      </c>
      <c r="HB48" s="9"/>
      <c r="HC48" s="9">
        <v>2716556</v>
      </c>
      <c r="HD48" s="9"/>
      <c r="HE48" s="9"/>
      <c r="HF48" s="9">
        <v>3924401</v>
      </c>
      <c r="HG48" s="9"/>
      <c r="HH48" s="9"/>
      <c r="HI48" s="9">
        <f>HK48+HM48</f>
        <v>18924642</v>
      </c>
      <c r="HJ48" s="9"/>
      <c r="HK48" s="9">
        <v>6997326</v>
      </c>
      <c r="HL48" s="9"/>
      <c r="HM48" s="9">
        <f>HO48+HQ48+HS48+HV48</f>
        <v>11927316</v>
      </c>
      <c r="HN48" s="9"/>
      <c r="HO48" s="9">
        <v>3378124</v>
      </c>
      <c r="HP48" s="9"/>
      <c r="HQ48" s="9">
        <v>2972678</v>
      </c>
      <c r="HR48" s="9"/>
      <c r="HS48" s="9">
        <v>1387995</v>
      </c>
      <c r="HT48" s="9"/>
      <c r="HU48" s="9"/>
      <c r="HV48" s="9">
        <v>4188519</v>
      </c>
      <c r="HW48" s="9"/>
      <c r="HX48" s="9"/>
      <c r="HY48" s="9">
        <f>IA48+IC48</f>
        <v>19337226</v>
      </c>
      <c r="HZ48" s="9"/>
      <c r="IA48" s="9">
        <v>5474241</v>
      </c>
      <c r="IB48" s="9"/>
      <c r="IC48" s="9">
        <f>IE48+IG48+IK48</f>
        <v>13862985</v>
      </c>
      <c r="ID48" s="9"/>
      <c r="IE48" s="9">
        <v>5951890</v>
      </c>
      <c r="IF48" s="9"/>
      <c r="IG48" s="9">
        <v>3779447</v>
      </c>
      <c r="IH48" s="9"/>
      <c r="II48" s="9"/>
      <c r="IJ48" s="9"/>
      <c r="IK48" s="9">
        <v>4131648</v>
      </c>
      <c r="IL48" s="9"/>
      <c r="IM48" s="9"/>
      <c r="IN48" s="9">
        <f>IP48+IR48</f>
        <v>17342191</v>
      </c>
      <c r="IO48" s="9"/>
      <c r="IP48" s="9">
        <v>9321166</v>
      </c>
      <c r="IQ48" s="9"/>
      <c r="IR48" s="9">
        <f>IT48+IV48+IY48</f>
        <v>8021025</v>
      </c>
      <c r="IS48" s="9"/>
      <c r="IT48" s="9">
        <v>3052285</v>
      </c>
      <c r="IU48" s="9"/>
      <c r="IV48" s="9">
        <v>2156383</v>
      </c>
      <c r="IW48" s="9"/>
      <c r="IX48" s="9"/>
      <c r="IY48" s="9">
        <v>2812357</v>
      </c>
      <c r="IZ48" s="9"/>
      <c r="JA48" s="9"/>
      <c r="JB48" s="9">
        <f>JD48+JF48</f>
        <v>17756993</v>
      </c>
      <c r="JC48" s="9"/>
      <c r="JD48" s="9">
        <v>6627888</v>
      </c>
      <c r="JE48" s="9"/>
      <c r="JF48" s="9">
        <f>JH48+JJ48+JL48+JN48+JQ48</f>
        <v>11129105</v>
      </c>
      <c r="JG48" s="9"/>
      <c r="JH48" s="9">
        <v>3218550</v>
      </c>
      <c r="JI48" s="9"/>
      <c r="JJ48" s="9">
        <v>3739172</v>
      </c>
      <c r="JK48" s="9"/>
      <c r="JL48" s="9">
        <v>1040402</v>
      </c>
      <c r="JM48" s="9"/>
      <c r="JN48" s="9">
        <v>1531144</v>
      </c>
      <c r="JO48" s="9"/>
      <c r="JP48" s="9"/>
      <c r="JQ48" s="9">
        <v>1599837</v>
      </c>
      <c r="JR48" s="9"/>
      <c r="JS48" s="9"/>
      <c r="JT48" s="9">
        <f>JV48+JX48</f>
        <v>47541059</v>
      </c>
      <c r="JU48" s="9"/>
      <c r="JV48" s="9">
        <v>13438496</v>
      </c>
      <c r="JW48" s="9"/>
      <c r="JX48" s="9">
        <f>JZ48+KB48+KD48+KF48+KH48+KJ48+KL48+KN48</f>
        <v>34102563</v>
      </c>
      <c r="JY48" s="9"/>
      <c r="JZ48" s="9">
        <v>900760</v>
      </c>
      <c r="KA48" s="9"/>
      <c r="KB48" s="9">
        <v>3606940</v>
      </c>
      <c r="KC48" s="9"/>
      <c r="KD48" s="9">
        <v>3651108</v>
      </c>
      <c r="KE48" s="9"/>
      <c r="KF48" s="9">
        <v>1093295</v>
      </c>
      <c r="KG48" s="9"/>
      <c r="KH48" s="9">
        <v>4214464</v>
      </c>
      <c r="KI48" s="9"/>
      <c r="KJ48" s="9">
        <v>6046436</v>
      </c>
      <c r="KK48" s="9"/>
      <c r="KL48" s="9">
        <v>8485774</v>
      </c>
      <c r="KM48" s="9"/>
      <c r="KN48" s="9">
        <v>6103786</v>
      </c>
    </row>
    <row r="49" spans="1:300" s="24" customFormat="1" ht="31.5" customHeight="1" x14ac:dyDescent="0.25">
      <c r="A49" s="23"/>
      <c r="B49" s="55" t="s">
        <v>216</v>
      </c>
      <c r="C49" s="61">
        <v>210000000</v>
      </c>
      <c r="D49" s="61"/>
      <c r="E49" s="61">
        <v>250000000</v>
      </c>
      <c r="F49" s="61"/>
      <c r="G49" s="61"/>
      <c r="H49" s="61"/>
      <c r="I49" s="61"/>
      <c r="J49" s="61">
        <v>250000000</v>
      </c>
      <c r="K49" s="80">
        <f t="shared" si="16"/>
        <v>250000000</v>
      </c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  <c r="BN49" s="61"/>
      <c r="BO49" s="61"/>
      <c r="BP49" s="61"/>
      <c r="BQ49" s="61"/>
      <c r="BR49" s="61"/>
      <c r="BS49" s="61"/>
      <c r="BT49" s="61"/>
      <c r="BU49" s="61"/>
      <c r="BV49" s="61"/>
      <c r="BW49" s="61"/>
      <c r="BX49" s="61"/>
      <c r="BY49" s="61"/>
      <c r="BZ49" s="61"/>
      <c r="CA49" s="61"/>
      <c r="CB49" s="61"/>
      <c r="CC49" s="61"/>
      <c r="CD49" s="61"/>
      <c r="CE49" s="61"/>
      <c r="CF49" s="61"/>
      <c r="CG49" s="61"/>
      <c r="CH49" s="61"/>
      <c r="CI49" s="61"/>
      <c r="CJ49" s="61"/>
      <c r="CK49" s="61"/>
      <c r="CL49" s="61"/>
      <c r="CM49" s="61"/>
      <c r="CN49" s="61"/>
      <c r="CO49" s="61"/>
      <c r="CP49" s="61"/>
      <c r="CQ49" s="61"/>
      <c r="CR49" s="61"/>
      <c r="CS49" s="61"/>
      <c r="CT49" s="61"/>
      <c r="CU49" s="61"/>
      <c r="CV49" s="61"/>
      <c r="CW49" s="61"/>
      <c r="CX49" s="61"/>
      <c r="CY49" s="61"/>
      <c r="CZ49" s="61"/>
      <c r="DA49" s="61"/>
      <c r="DB49" s="61"/>
      <c r="DC49" s="61"/>
      <c r="DD49" s="61"/>
      <c r="DE49" s="61"/>
      <c r="DF49" s="61"/>
      <c r="DG49" s="61"/>
      <c r="DH49" s="61"/>
      <c r="DI49" s="61"/>
      <c r="DJ49" s="61"/>
      <c r="DK49" s="61"/>
      <c r="DL49" s="61"/>
      <c r="DM49" s="61"/>
      <c r="DN49" s="61"/>
      <c r="DO49" s="61"/>
      <c r="DP49" s="61"/>
      <c r="DQ49" s="61"/>
      <c r="DR49" s="61"/>
      <c r="DS49" s="61"/>
      <c r="DT49" s="61"/>
      <c r="DU49" s="61"/>
      <c r="DV49" s="61"/>
      <c r="DW49" s="61"/>
      <c r="DX49" s="61"/>
      <c r="DY49" s="61"/>
      <c r="DZ49" s="61"/>
      <c r="EA49" s="61"/>
      <c r="EB49" s="61"/>
      <c r="EC49" s="61"/>
      <c r="ED49" s="61"/>
      <c r="EE49" s="61"/>
      <c r="EF49" s="61"/>
      <c r="EG49" s="61"/>
      <c r="EH49" s="61"/>
      <c r="EI49" s="61"/>
      <c r="EJ49" s="61"/>
      <c r="EK49" s="61"/>
      <c r="EL49" s="61"/>
      <c r="EM49" s="61"/>
      <c r="EN49" s="61"/>
      <c r="EO49" s="61"/>
      <c r="EP49" s="61"/>
      <c r="EQ49" s="61"/>
      <c r="ER49" s="61"/>
      <c r="ES49" s="61"/>
      <c r="ET49" s="61"/>
      <c r="EU49" s="61"/>
      <c r="EV49" s="61"/>
      <c r="EW49" s="61"/>
      <c r="EX49" s="61"/>
      <c r="EY49" s="61"/>
      <c r="EZ49" s="61"/>
      <c r="FA49" s="61"/>
      <c r="FB49" s="61"/>
      <c r="FC49" s="61"/>
      <c r="FD49" s="61"/>
      <c r="FE49" s="61"/>
      <c r="FF49" s="61"/>
      <c r="FG49" s="61"/>
      <c r="FH49" s="61"/>
      <c r="FI49" s="61"/>
      <c r="FJ49" s="61"/>
      <c r="FK49" s="61"/>
      <c r="FL49" s="61"/>
      <c r="FM49" s="61"/>
      <c r="FN49" s="61"/>
      <c r="FO49" s="61"/>
      <c r="FP49" s="61"/>
      <c r="FQ49" s="61"/>
      <c r="FR49" s="61"/>
      <c r="FS49" s="61"/>
      <c r="FT49" s="61"/>
      <c r="FU49" s="61"/>
      <c r="FV49" s="61"/>
      <c r="FW49" s="61"/>
      <c r="FX49" s="61"/>
      <c r="FY49" s="61"/>
      <c r="FZ49" s="61"/>
      <c r="GA49" s="61"/>
      <c r="GB49" s="61"/>
      <c r="GC49" s="61"/>
      <c r="GD49" s="61"/>
      <c r="GE49" s="61"/>
      <c r="GF49" s="61"/>
      <c r="GG49" s="61"/>
      <c r="GH49" s="61"/>
      <c r="GI49" s="61"/>
      <c r="GJ49" s="61"/>
      <c r="GK49" s="61"/>
      <c r="GL49" s="61"/>
      <c r="GM49" s="61"/>
      <c r="GN49" s="61"/>
      <c r="GO49" s="61"/>
      <c r="GP49" s="61"/>
      <c r="GQ49" s="61"/>
      <c r="GR49" s="61"/>
      <c r="GS49" s="61"/>
      <c r="GT49" s="61"/>
      <c r="GU49" s="61"/>
      <c r="GV49" s="61"/>
      <c r="GW49" s="61"/>
      <c r="GX49" s="61"/>
      <c r="GY49" s="61"/>
      <c r="GZ49" s="61"/>
      <c r="HA49" s="61"/>
      <c r="HB49" s="61"/>
      <c r="HC49" s="61"/>
      <c r="HD49" s="61"/>
      <c r="HE49" s="61"/>
      <c r="HF49" s="61"/>
      <c r="HG49" s="61"/>
      <c r="HH49" s="61"/>
      <c r="HI49" s="61"/>
      <c r="HJ49" s="61"/>
      <c r="HK49" s="61"/>
      <c r="HL49" s="61"/>
      <c r="HM49" s="61"/>
      <c r="HN49" s="61"/>
      <c r="HO49" s="61"/>
      <c r="HP49" s="61"/>
      <c r="HQ49" s="61"/>
      <c r="HR49" s="61"/>
      <c r="HS49" s="61"/>
      <c r="HT49" s="61"/>
      <c r="HU49" s="61"/>
      <c r="HV49" s="61"/>
      <c r="HW49" s="61"/>
      <c r="HX49" s="61"/>
      <c r="HY49" s="61"/>
      <c r="HZ49" s="61"/>
      <c r="IA49" s="61"/>
      <c r="IB49" s="61"/>
      <c r="IC49" s="61"/>
      <c r="ID49" s="61"/>
      <c r="IE49" s="61"/>
      <c r="IF49" s="61"/>
      <c r="IG49" s="61"/>
      <c r="IH49" s="61"/>
      <c r="II49" s="61"/>
      <c r="IJ49" s="61"/>
      <c r="IK49" s="61"/>
      <c r="IL49" s="61"/>
      <c r="IM49" s="61"/>
      <c r="IN49" s="61"/>
      <c r="IO49" s="61"/>
      <c r="IP49" s="61"/>
      <c r="IQ49" s="61"/>
      <c r="IR49" s="61"/>
      <c r="IS49" s="61"/>
      <c r="IT49" s="61"/>
      <c r="IU49" s="61"/>
      <c r="IV49" s="61"/>
      <c r="IW49" s="61"/>
      <c r="IX49" s="61"/>
      <c r="IY49" s="61"/>
      <c r="IZ49" s="61"/>
      <c r="JA49" s="61"/>
      <c r="JB49" s="61"/>
      <c r="JC49" s="61"/>
      <c r="JD49" s="61"/>
      <c r="JE49" s="61"/>
      <c r="JF49" s="61"/>
      <c r="JG49" s="61"/>
      <c r="JH49" s="61"/>
      <c r="JI49" s="61"/>
      <c r="JJ49" s="61"/>
      <c r="JK49" s="61"/>
      <c r="JL49" s="61"/>
      <c r="JM49" s="61"/>
      <c r="JN49" s="61"/>
      <c r="JO49" s="61"/>
      <c r="JP49" s="61"/>
      <c r="JQ49" s="61"/>
      <c r="JR49" s="61"/>
      <c r="JS49" s="61"/>
      <c r="JT49" s="61"/>
      <c r="JU49" s="61"/>
      <c r="JV49" s="61"/>
      <c r="JW49" s="61"/>
      <c r="JX49" s="61"/>
      <c r="JY49" s="61"/>
      <c r="JZ49" s="61"/>
      <c r="KA49" s="61"/>
      <c r="KB49" s="61"/>
      <c r="KC49" s="61"/>
      <c r="KD49" s="61"/>
      <c r="KE49" s="61"/>
      <c r="KF49" s="61"/>
      <c r="KG49" s="61"/>
      <c r="KH49" s="61"/>
      <c r="KI49" s="61"/>
      <c r="KJ49" s="61"/>
      <c r="KK49" s="61"/>
      <c r="KL49" s="61"/>
      <c r="KM49" s="61"/>
      <c r="KN49" s="9"/>
    </row>
    <row r="50" spans="1:300" s="24" customFormat="1" ht="31.5" customHeight="1" x14ac:dyDescent="0.25">
      <c r="A50" s="23"/>
      <c r="B50" s="55" t="s">
        <v>218</v>
      </c>
      <c r="C50" s="61">
        <v>108524297</v>
      </c>
      <c r="D50" s="61"/>
      <c r="E50" s="61">
        <v>100500000</v>
      </c>
      <c r="F50" s="61"/>
      <c r="G50" s="61"/>
      <c r="H50" s="61"/>
      <c r="I50" s="61"/>
      <c r="J50" s="61"/>
      <c r="K50" s="80">
        <f t="shared" si="16"/>
        <v>0</v>
      </c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1"/>
      <c r="BJ50" s="61"/>
      <c r="BK50" s="61"/>
      <c r="BL50" s="61"/>
      <c r="BM50" s="61"/>
      <c r="BN50" s="61"/>
      <c r="BO50" s="61"/>
      <c r="BP50" s="61"/>
      <c r="BQ50" s="61">
        <v>30000000</v>
      </c>
      <c r="BR50" s="61"/>
      <c r="BS50" s="61"/>
      <c r="BT50" s="61"/>
      <c r="BU50" s="61">
        <v>30000000</v>
      </c>
      <c r="BV50" s="61"/>
      <c r="BW50" s="61"/>
      <c r="BX50" s="61"/>
      <c r="BY50" s="61"/>
      <c r="BZ50" s="61"/>
      <c r="CA50" s="61"/>
      <c r="CB50" s="61"/>
      <c r="CC50" s="61"/>
      <c r="CD50" s="61"/>
      <c r="CE50" s="61"/>
      <c r="CF50" s="61"/>
      <c r="CG50" s="61"/>
      <c r="CH50" s="61">
        <v>30000000</v>
      </c>
      <c r="CI50" s="61"/>
      <c r="CJ50" s="61"/>
      <c r="CK50" s="61"/>
      <c r="CL50" s="61"/>
      <c r="CM50" s="61"/>
      <c r="CN50" s="61"/>
      <c r="CO50" s="61"/>
      <c r="CP50" s="61"/>
      <c r="CQ50" s="61"/>
      <c r="CR50" s="61"/>
      <c r="CS50" s="61"/>
      <c r="CT50" s="61"/>
      <c r="CU50" s="61"/>
      <c r="CV50" s="61"/>
      <c r="CW50" s="61"/>
      <c r="CX50" s="61"/>
      <c r="CY50" s="61"/>
      <c r="CZ50" s="61"/>
      <c r="DA50" s="61"/>
      <c r="DB50" s="61"/>
      <c r="DC50" s="61">
        <v>40500000</v>
      </c>
      <c r="DD50" s="61"/>
      <c r="DE50" s="61"/>
      <c r="DF50" s="61"/>
      <c r="DG50" s="61">
        <v>40500000</v>
      </c>
      <c r="DH50" s="61"/>
      <c r="DI50" s="61">
        <v>40500000</v>
      </c>
      <c r="DJ50" s="61"/>
      <c r="DK50" s="61"/>
      <c r="DL50" s="61"/>
      <c r="DM50" s="61"/>
      <c r="DN50" s="61"/>
      <c r="DO50" s="61"/>
      <c r="DP50" s="61"/>
      <c r="DQ50" s="61"/>
      <c r="DR50" s="61"/>
      <c r="DS50" s="61"/>
      <c r="DT50" s="61"/>
      <c r="DU50" s="61"/>
      <c r="DV50" s="61"/>
      <c r="DW50" s="61"/>
      <c r="DX50" s="61"/>
      <c r="DY50" s="61"/>
      <c r="DZ50" s="61"/>
      <c r="EA50" s="61"/>
      <c r="EB50" s="61"/>
      <c r="EC50" s="61"/>
      <c r="ED50" s="61"/>
      <c r="EE50" s="61"/>
      <c r="EF50" s="61"/>
      <c r="EG50" s="61"/>
      <c r="EH50" s="61"/>
      <c r="EI50" s="61"/>
      <c r="EJ50" s="61"/>
      <c r="EK50" s="61"/>
      <c r="EL50" s="61"/>
      <c r="EM50" s="61"/>
      <c r="EN50" s="61"/>
      <c r="EO50" s="61"/>
      <c r="EP50" s="61"/>
      <c r="EQ50" s="61"/>
      <c r="ER50" s="61"/>
      <c r="ES50" s="61"/>
      <c r="ET50" s="61"/>
      <c r="EU50" s="61"/>
      <c r="EV50" s="61"/>
      <c r="EW50" s="61">
        <v>30000000</v>
      </c>
      <c r="EX50" s="61"/>
      <c r="EY50" s="61"/>
      <c r="EZ50" s="61"/>
      <c r="FA50" s="61">
        <v>30000000</v>
      </c>
      <c r="FB50" s="61"/>
      <c r="FC50" s="61"/>
      <c r="FD50" s="61"/>
      <c r="FE50" s="61"/>
      <c r="FF50" s="61"/>
      <c r="FG50" s="61"/>
      <c r="FH50" s="61"/>
      <c r="FI50" s="61"/>
      <c r="FJ50" s="61"/>
      <c r="FK50" s="61"/>
      <c r="FL50" s="61">
        <v>30000000</v>
      </c>
      <c r="FM50" s="61"/>
      <c r="FN50" s="61"/>
      <c r="FO50" s="61"/>
      <c r="FP50" s="61"/>
      <c r="FQ50" s="61"/>
      <c r="FR50" s="61"/>
      <c r="FS50" s="61"/>
      <c r="FT50" s="61"/>
      <c r="FU50" s="61"/>
      <c r="FV50" s="61"/>
      <c r="FW50" s="61"/>
      <c r="FX50" s="61"/>
      <c r="FY50" s="61"/>
      <c r="FZ50" s="61"/>
      <c r="GA50" s="61"/>
      <c r="GB50" s="61"/>
      <c r="GC50" s="61"/>
      <c r="GD50" s="61"/>
      <c r="GE50" s="61"/>
      <c r="GF50" s="61"/>
      <c r="GG50" s="61"/>
      <c r="GH50" s="61"/>
      <c r="GI50" s="61"/>
      <c r="GJ50" s="61"/>
      <c r="GK50" s="61"/>
      <c r="GL50" s="61"/>
      <c r="GM50" s="61"/>
      <c r="GN50" s="61"/>
      <c r="GO50" s="61"/>
      <c r="GP50" s="61"/>
      <c r="GQ50" s="61"/>
      <c r="GR50" s="61"/>
      <c r="GS50" s="61"/>
      <c r="GT50" s="61"/>
      <c r="GU50" s="61"/>
      <c r="GV50" s="61"/>
      <c r="GW50" s="61"/>
      <c r="GX50" s="61"/>
      <c r="GY50" s="61"/>
      <c r="GZ50" s="61"/>
      <c r="HA50" s="61"/>
      <c r="HB50" s="61"/>
      <c r="HC50" s="61"/>
      <c r="HD50" s="61"/>
      <c r="HE50" s="61"/>
      <c r="HF50" s="61"/>
      <c r="HG50" s="61"/>
      <c r="HH50" s="61"/>
      <c r="HI50" s="61"/>
      <c r="HJ50" s="61"/>
      <c r="HK50" s="61"/>
      <c r="HL50" s="61"/>
      <c r="HM50" s="61"/>
      <c r="HN50" s="61"/>
      <c r="HO50" s="61"/>
      <c r="HP50" s="61"/>
      <c r="HQ50" s="61"/>
      <c r="HR50" s="61"/>
      <c r="HS50" s="61"/>
      <c r="HT50" s="61"/>
      <c r="HU50" s="61"/>
      <c r="HV50" s="61"/>
      <c r="HW50" s="61"/>
      <c r="HX50" s="61"/>
      <c r="HY50" s="61"/>
      <c r="HZ50" s="61"/>
      <c r="IA50" s="61"/>
      <c r="IB50" s="61"/>
      <c r="IC50" s="61"/>
      <c r="ID50" s="61"/>
      <c r="IE50" s="61"/>
      <c r="IF50" s="61"/>
      <c r="IG50" s="61"/>
      <c r="IH50" s="61"/>
      <c r="II50" s="61"/>
      <c r="IJ50" s="61"/>
      <c r="IK50" s="61"/>
      <c r="IL50" s="61"/>
      <c r="IM50" s="61"/>
      <c r="IN50" s="61"/>
      <c r="IO50" s="61"/>
      <c r="IP50" s="61"/>
      <c r="IQ50" s="61"/>
      <c r="IR50" s="61"/>
      <c r="IS50" s="61"/>
      <c r="IT50" s="61"/>
      <c r="IU50" s="61"/>
      <c r="IV50" s="61"/>
      <c r="IW50" s="61"/>
      <c r="IX50" s="61"/>
      <c r="IY50" s="61"/>
      <c r="IZ50" s="61"/>
      <c r="JA50" s="61"/>
      <c r="JB50" s="61"/>
      <c r="JC50" s="61"/>
      <c r="JD50" s="61"/>
      <c r="JE50" s="61"/>
      <c r="JF50" s="61"/>
      <c r="JG50" s="61"/>
      <c r="JH50" s="61"/>
      <c r="JI50" s="61"/>
      <c r="JJ50" s="61"/>
      <c r="JK50" s="61"/>
      <c r="JL50" s="61"/>
      <c r="JM50" s="61"/>
      <c r="JN50" s="61"/>
      <c r="JO50" s="61"/>
      <c r="JP50" s="61"/>
      <c r="JQ50" s="61"/>
      <c r="JR50" s="61"/>
      <c r="JS50" s="61"/>
      <c r="JT50" s="61"/>
      <c r="JU50" s="61"/>
      <c r="JV50" s="61"/>
      <c r="JW50" s="61"/>
      <c r="JX50" s="61"/>
      <c r="JY50" s="61"/>
      <c r="JZ50" s="61"/>
      <c r="KA50" s="61"/>
      <c r="KB50" s="61"/>
      <c r="KC50" s="61"/>
      <c r="KD50" s="61"/>
      <c r="KE50" s="61"/>
      <c r="KF50" s="61"/>
      <c r="KG50" s="61"/>
      <c r="KH50" s="61"/>
      <c r="KI50" s="61"/>
      <c r="KJ50" s="61"/>
      <c r="KK50" s="61"/>
      <c r="KL50" s="61"/>
      <c r="KM50" s="61"/>
      <c r="KN50" s="9"/>
    </row>
    <row r="51" spans="1:300" s="24" customFormat="1" ht="31.5" customHeight="1" x14ac:dyDescent="0.25">
      <c r="A51" s="23"/>
      <c r="B51" s="55" t="s">
        <v>224</v>
      </c>
      <c r="C51" s="61">
        <v>70405690</v>
      </c>
      <c r="D51" s="61"/>
      <c r="E51" s="61">
        <v>50000000</v>
      </c>
      <c r="F51" s="61"/>
      <c r="G51" s="61"/>
      <c r="H51" s="61"/>
      <c r="I51" s="61"/>
      <c r="J51" s="61"/>
      <c r="K51" s="80">
        <f t="shared" si="16"/>
        <v>0</v>
      </c>
      <c r="L51" s="61"/>
      <c r="M51" s="61">
        <v>29000000</v>
      </c>
      <c r="N51" s="61"/>
      <c r="O51" s="61"/>
      <c r="P51" s="61"/>
      <c r="Q51" s="61"/>
      <c r="R51" s="61"/>
      <c r="S51" s="61"/>
      <c r="T51" s="61"/>
      <c r="U51" s="61">
        <v>21000000</v>
      </c>
      <c r="V51" s="61"/>
      <c r="W51" s="61">
        <v>21000000</v>
      </c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1"/>
      <c r="BV51" s="61"/>
      <c r="BW51" s="61"/>
      <c r="BX51" s="61"/>
      <c r="BY51" s="61"/>
      <c r="BZ51" s="61"/>
      <c r="CA51" s="61"/>
      <c r="CB51" s="61"/>
      <c r="CC51" s="61"/>
      <c r="CD51" s="61"/>
      <c r="CE51" s="61"/>
      <c r="CF51" s="61"/>
      <c r="CG51" s="61"/>
      <c r="CH51" s="61"/>
      <c r="CI51" s="61"/>
      <c r="CJ51" s="61"/>
      <c r="CK51" s="61"/>
      <c r="CL51" s="61"/>
      <c r="CM51" s="61"/>
      <c r="CN51" s="61"/>
      <c r="CO51" s="61"/>
      <c r="CP51" s="61"/>
      <c r="CQ51" s="61"/>
      <c r="CR51" s="61"/>
      <c r="CS51" s="61"/>
      <c r="CT51" s="61"/>
      <c r="CU51" s="61"/>
      <c r="CV51" s="61"/>
      <c r="CW51" s="61"/>
      <c r="CX51" s="61"/>
      <c r="CY51" s="61"/>
      <c r="CZ51" s="61"/>
      <c r="DA51" s="61"/>
      <c r="DB51" s="61"/>
      <c r="DC51" s="61"/>
      <c r="DD51" s="61"/>
      <c r="DE51" s="61"/>
      <c r="DF51" s="61"/>
      <c r="DG51" s="61"/>
      <c r="DH51" s="61"/>
      <c r="DI51" s="61"/>
      <c r="DJ51" s="61"/>
      <c r="DK51" s="61"/>
      <c r="DL51" s="61"/>
      <c r="DM51" s="61"/>
      <c r="DN51" s="61"/>
      <c r="DO51" s="61"/>
      <c r="DP51" s="61"/>
      <c r="DQ51" s="61"/>
      <c r="DR51" s="61"/>
      <c r="DS51" s="61"/>
      <c r="DT51" s="61"/>
      <c r="DU51" s="61"/>
      <c r="DV51" s="61"/>
      <c r="DW51" s="61"/>
      <c r="DX51" s="61"/>
      <c r="DY51" s="61"/>
      <c r="DZ51" s="61"/>
      <c r="EA51" s="61"/>
      <c r="EB51" s="61"/>
      <c r="EC51" s="61"/>
      <c r="ED51" s="61"/>
      <c r="EE51" s="61"/>
      <c r="EF51" s="61"/>
      <c r="EG51" s="61"/>
      <c r="EH51" s="61"/>
      <c r="EI51" s="61"/>
      <c r="EJ51" s="61"/>
      <c r="EK51" s="61"/>
      <c r="EL51" s="61"/>
      <c r="EM51" s="61"/>
      <c r="EN51" s="61"/>
      <c r="EO51" s="61"/>
      <c r="EP51" s="61"/>
      <c r="EQ51" s="61"/>
      <c r="ER51" s="61"/>
      <c r="ES51" s="61"/>
      <c r="ET51" s="61"/>
      <c r="EU51" s="61"/>
      <c r="EV51" s="61"/>
      <c r="EW51" s="61"/>
      <c r="EX51" s="61"/>
      <c r="EY51" s="61"/>
      <c r="EZ51" s="61"/>
      <c r="FA51" s="61"/>
      <c r="FB51" s="61"/>
      <c r="FC51" s="61"/>
      <c r="FD51" s="61"/>
      <c r="FE51" s="61"/>
      <c r="FF51" s="61"/>
      <c r="FG51" s="61"/>
      <c r="FH51" s="61"/>
      <c r="FI51" s="61"/>
      <c r="FJ51" s="61"/>
      <c r="FK51" s="61"/>
      <c r="FL51" s="61"/>
      <c r="FM51" s="61"/>
      <c r="FN51" s="61"/>
      <c r="FO51" s="61"/>
      <c r="FP51" s="61"/>
      <c r="FQ51" s="61"/>
      <c r="FR51" s="61"/>
      <c r="FS51" s="61"/>
      <c r="FT51" s="61"/>
      <c r="FU51" s="61"/>
      <c r="FV51" s="61"/>
      <c r="FW51" s="61"/>
      <c r="FX51" s="61"/>
      <c r="FY51" s="61"/>
      <c r="FZ51" s="61"/>
      <c r="GA51" s="61"/>
      <c r="GB51" s="61"/>
      <c r="GC51" s="61"/>
      <c r="GD51" s="61"/>
      <c r="GE51" s="61"/>
      <c r="GF51" s="61"/>
      <c r="GG51" s="61"/>
      <c r="GH51" s="61"/>
      <c r="GI51" s="61"/>
      <c r="GJ51" s="61"/>
      <c r="GK51" s="61"/>
      <c r="GL51" s="61"/>
      <c r="GM51" s="61"/>
      <c r="GN51" s="61"/>
      <c r="GO51" s="61"/>
      <c r="GP51" s="61"/>
      <c r="GQ51" s="61"/>
      <c r="GR51" s="61"/>
      <c r="GS51" s="61"/>
      <c r="GT51" s="61"/>
      <c r="GU51" s="61"/>
      <c r="GV51" s="61"/>
      <c r="GW51" s="61"/>
      <c r="GX51" s="61"/>
      <c r="GY51" s="61"/>
      <c r="GZ51" s="61"/>
      <c r="HA51" s="61"/>
      <c r="HB51" s="61"/>
      <c r="HC51" s="61"/>
      <c r="HD51" s="61"/>
      <c r="HE51" s="61"/>
      <c r="HF51" s="61"/>
      <c r="HG51" s="61"/>
      <c r="HH51" s="61"/>
      <c r="HI51" s="61"/>
      <c r="HJ51" s="61"/>
      <c r="HK51" s="61"/>
      <c r="HL51" s="61"/>
      <c r="HM51" s="61"/>
      <c r="HN51" s="61"/>
      <c r="HO51" s="61"/>
      <c r="HP51" s="61"/>
      <c r="HQ51" s="61"/>
      <c r="HR51" s="61"/>
      <c r="HS51" s="61"/>
      <c r="HT51" s="61"/>
      <c r="HU51" s="61"/>
      <c r="HV51" s="61"/>
      <c r="HW51" s="61"/>
      <c r="HX51" s="61"/>
      <c r="HY51" s="61"/>
      <c r="HZ51" s="61"/>
      <c r="IA51" s="61"/>
      <c r="IB51" s="61"/>
      <c r="IC51" s="61"/>
      <c r="ID51" s="61"/>
      <c r="IE51" s="61"/>
      <c r="IF51" s="61"/>
      <c r="IG51" s="61"/>
      <c r="IH51" s="61"/>
      <c r="II51" s="61"/>
      <c r="IJ51" s="61"/>
      <c r="IK51" s="61"/>
      <c r="IL51" s="61"/>
      <c r="IM51" s="61"/>
      <c r="IN51" s="61"/>
      <c r="IO51" s="61"/>
      <c r="IP51" s="61"/>
      <c r="IQ51" s="61"/>
      <c r="IR51" s="61"/>
      <c r="IS51" s="61"/>
      <c r="IT51" s="61"/>
      <c r="IU51" s="61"/>
      <c r="IV51" s="61"/>
      <c r="IW51" s="61"/>
      <c r="IX51" s="61"/>
      <c r="IY51" s="61"/>
      <c r="IZ51" s="61"/>
      <c r="JA51" s="61"/>
      <c r="JB51" s="61"/>
      <c r="JC51" s="61"/>
      <c r="JD51" s="61"/>
      <c r="JE51" s="61"/>
      <c r="JF51" s="61"/>
      <c r="JG51" s="61"/>
      <c r="JH51" s="61"/>
      <c r="JI51" s="61"/>
      <c r="JJ51" s="61"/>
      <c r="JK51" s="61"/>
      <c r="JL51" s="61"/>
      <c r="JM51" s="61"/>
      <c r="JN51" s="61"/>
      <c r="JO51" s="61"/>
      <c r="JP51" s="61"/>
      <c r="JQ51" s="61"/>
      <c r="JR51" s="61"/>
      <c r="JS51" s="61"/>
      <c r="JT51" s="61"/>
      <c r="JU51" s="61"/>
      <c r="JV51" s="61"/>
      <c r="JW51" s="61"/>
      <c r="JX51" s="61"/>
      <c r="JY51" s="61"/>
      <c r="JZ51" s="61"/>
      <c r="KA51" s="61"/>
      <c r="KB51" s="61"/>
      <c r="KC51" s="61"/>
      <c r="KD51" s="61"/>
      <c r="KE51" s="61"/>
      <c r="KF51" s="61"/>
      <c r="KG51" s="61"/>
      <c r="KH51" s="61"/>
      <c r="KI51" s="61"/>
      <c r="KJ51" s="61"/>
      <c r="KK51" s="61"/>
      <c r="KL51" s="61"/>
      <c r="KM51" s="61"/>
      <c r="KN51" s="9"/>
    </row>
    <row r="52" spans="1:300" s="24" customFormat="1" ht="31.5" customHeight="1" x14ac:dyDescent="0.25">
      <c r="A52" s="23"/>
      <c r="B52" s="55" t="s">
        <v>219</v>
      </c>
      <c r="C52" s="61"/>
      <c r="D52" s="61"/>
      <c r="E52" s="61">
        <v>270000000</v>
      </c>
      <c r="F52" s="61"/>
      <c r="G52" s="61"/>
      <c r="H52" s="61"/>
      <c r="I52" s="61"/>
      <c r="J52" s="61">
        <v>200000000</v>
      </c>
      <c r="K52" s="80">
        <f t="shared" si="16"/>
        <v>200000000</v>
      </c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1"/>
      <c r="BR52" s="61"/>
      <c r="BS52" s="61"/>
      <c r="BT52" s="61"/>
      <c r="BU52" s="61"/>
      <c r="BV52" s="61"/>
      <c r="BW52" s="61"/>
      <c r="BX52" s="61"/>
      <c r="BY52" s="61"/>
      <c r="BZ52" s="61"/>
      <c r="CA52" s="61"/>
      <c r="CB52" s="61"/>
      <c r="CC52" s="61"/>
      <c r="CD52" s="61"/>
      <c r="CE52" s="61"/>
      <c r="CF52" s="61"/>
      <c r="CG52" s="61"/>
      <c r="CH52" s="61"/>
      <c r="CI52" s="61"/>
      <c r="CJ52" s="61"/>
      <c r="CK52" s="61">
        <v>40000000</v>
      </c>
      <c r="CL52" s="61"/>
      <c r="CM52" s="61"/>
      <c r="CN52" s="61"/>
      <c r="CO52" s="61">
        <v>40000000</v>
      </c>
      <c r="CP52" s="61"/>
      <c r="CQ52" s="61"/>
      <c r="CR52" s="61"/>
      <c r="CS52" s="61"/>
      <c r="CT52" s="61"/>
      <c r="CU52" s="61"/>
      <c r="CV52" s="61"/>
      <c r="CW52" s="61"/>
      <c r="CX52" s="61"/>
      <c r="CY52" s="61"/>
      <c r="CZ52" s="61">
        <v>40000000</v>
      </c>
      <c r="DA52" s="61"/>
      <c r="DB52" s="61"/>
      <c r="DC52" s="61"/>
      <c r="DD52" s="61"/>
      <c r="DE52" s="61"/>
      <c r="DF52" s="61"/>
      <c r="DG52" s="61"/>
      <c r="DH52" s="61"/>
      <c r="DI52" s="61"/>
      <c r="DJ52" s="61"/>
      <c r="DK52" s="61"/>
      <c r="DL52" s="61"/>
      <c r="DM52" s="61"/>
      <c r="DN52" s="61"/>
      <c r="DO52" s="61"/>
      <c r="DP52" s="61"/>
      <c r="DQ52" s="61"/>
      <c r="DR52" s="61"/>
      <c r="DS52" s="61"/>
      <c r="DT52" s="61"/>
      <c r="DU52" s="61"/>
      <c r="DV52" s="61"/>
      <c r="DW52" s="61"/>
      <c r="DX52" s="61"/>
      <c r="DY52" s="61"/>
      <c r="DZ52" s="61"/>
      <c r="EA52" s="61"/>
      <c r="EB52" s="61"/>
      <c r="EC52" s="61"/>
      <c r="ED52" s="61"/>
      <c r="EE52" s="61"/>
      <c r="EF52" s="61"/>
      <c r="EG52" s="61"/>
      <c r="EH52" s="61"/>
      <c r="EI52" s="61"/>
      <c r="EJ52" s="61"/>
      <c r="EK52" s="61"/>
      <c r="EL52" s="61"/>
      <c r="EM52" s="61"/>
      <c r="EN52" s="61"/>
      <c r="EO52" s="61"/>
      <c r="EP52" s="61"/>
      <c r="EQ52" s="61"/>
      <c r="ER52" s="61"/>
      <c r="ES52" s="61"/>
      <c r="ET52" s="61"/>
      <c r="EU52" s="61"/>
      <c r="EV52" s="61"/>
      <c r="EW52" s="61"/>
      <c r="EX52" s="61"/>
      <c r="EY52" s="61"/>
      <c r="EZ52" s="61"/>
      <c r="FA52" s="61"/>
      <c r="FB52" s="61"/>
      <c r="FC52" s="61"/>
      <c r="FD52" s="61"/>
      <c r="FE52" s="61"/>
      <c r="FF52" s="61"/>
      <c r="FG52" s="61"/>
      <c r="FH52" s="61"/>
      <c r="FI52" s="61"/>
      <c r="FJ52" s="61"/>
      <c r="FK52" s="61"/>
      <c r="FL52" s="61"/>
      <c r="FM52" s="61"/>
      <c r="FN52" s="61"/>
      <c r="FO52" s="61"/>
      <c r="FP52" s="61"/>
      <c r="FQ52" s="61"/>
      <c r="FR52" s="61"/>
      <c r="FS52" s="61"/>
      <c r="FT52" s="61"/>
      <c r="FU52" s="61"/>
      <c r="FV52" s="61"/>
      <c r="FW52" s="61"/>
      <c r="FX52" s="61"/>
      <c r="FY52" s="61"/>
      <c r="FZ52" s="61"/>
      <c r="GA52" s="61"/>
      <c r="GB52" s="61"/>
      <c r="GC52" s="61"/>
      <c r="GD52" s="61"/>
      <c r="GE52" s="61"/>
      <c r="GF52" s="61"/>
      <c r="GG52" s="61"/>
      <c r="GH52" s="61"/>
      <c r="GI52" s="61"/>
      <c r="GJ52" s="61"/>
      <c r="GK52" s="61"/>
      <c r="GL52" s="61"/>
      <c r="GM52" s="61"/>
      <c r="GN52" s="61"/>
      <c r="GO52" s="61"/>
      <c r="GP52" s="61"/>
      <c r="GQ52" s="61"/>
      <c r="GR52" s="61"/>
      <c r="GS52" s="61"/>
      <c r="GT52" s="61"/>
      <c r="GU52" s="61"/>
      <c r="GV52" s="61"/>
      <c r="GW52" s="61"/>
      <c r="GX52" s="61"/>
      <c r="GY52" s="61"/>
      <c r="GZ52" s="61"/>
      <c r="HA52" s="61"/>
      <c r="HB52" s="61"/>
      <c r="HC52" s="61"/>
      <c r="HD52" s="61"/>
      <c r="HE52" s="61"/>
      <c r="HF52" s="61"/>
      <c r="HG52" s="61"/>
      <c r="HH52" s="61"/>
      <c r="HI52" s="61"/>
      <c r="HJ52" s="61"/>
      <c r="HK52" s="61"/>
      <c r="HL52" s="61"/>
      <c r="HM52" s="61"/>
      <c r="HN52" s="61"/>
      <c r="HO52" s="61"/>
      <c r="HP52" s="61"/>
      <c r="HQ52" s="61"/>
      <c r="HR52" s="61"/>
      <c r="HS52" s="61"/>
      <c r="HT52" s="61"/>
      <c r="HU52" s="61"/>
      <c r="HV52" s="61"/>
      <c r="HW52" s="61"/>
      <c r="HX52" s="61"/>
      <c r="HY52" s="61"/>
      <c r="HZ52" s="61"/>
      <c r="IA52" s="61"/>
      <c r="IB52" s="61"/>
      <c r="IC52" s="61"/>
      <c r="ID52" s="61"/>
      <c r="IE52" s="61"/>
      <c r="IF52" s="61"/>
      <c r="IG52" s="61"/>
      <c r="IH52" s="61"/>
      <c r="II52" s="61"/>
      <c r="IJ52" s="61"/>
      <c r="IK52" s="61"/>
      <c r="IL52" s="61"/>
      <c r="IM52" s="61"/>
      <c r="IN52" s="61"/>
      <c r="IO52" s="61"/>
      <c r="IP52" s="61"/>
      <c r="IQ52" s="61"/>
      <c r="IR52" s="61"/>
      <c r="IS52" s="61"/>
      <c r="IT52" s="61"/>
      <c r="IU52" s="61"/>
      <c r="IV52" s="61"/>
      <c r="IW52" s="61"/>
      <c r="IX52" s="61"/>
      <c r="IY52" s="61"/>
      <c r="IZ52" s="61"/>
      <c r="JA52" s="61"/>
      <c r="JB52" s="61"/>
      <c r="JC52" s="61"/>
      <c r="JD52" s="61"/>
      <c r="JE52" s="61"/>
      <c r="JF52" s="61"/>
      <c r="JG52" s="61"/>
      <c r="JH52" s="61"/>
      <c r="JI52" s="61"/>
      <c r="JJ52" s="61"/>
      <c r="JK52" s="61"/>
      <c r="JL52" s="61"/>
      <c r="JM52" s="61"/>
      <c r="JN52" s="61"/>
      <c r="JO52" s="61"/>
      <c r="JP52" s="61"/>
      <c r="JQ52" s="61"/>
      <c r="JR52" s="61"/>
      <c r="JS52" s="61"/>
      <c r="JT52" s="61">
        <v>30000000</v>
      </c>
      <c r="JU52" s="61"/>
      <c r="JV52" s="61">
        <v>30000000</v>
      </c>
      <c r="JW52" s="61"/>
      <c r="JX52" s="61"/>
      <c r="JY52" s="61"/>
      <c r="JZ52" s="61"/>
      <c r="KA52" s="61"/>
      <c r="KB52" s="61"/>
      <c r="KC52" s="61"/>
      <c r="KD52" s="61"/>
      <c r="KE52" s="61"/>
      <c r="KF52" s="61"/>
      <c r="KG52" s="61"/>
      <c r="KH52" s="61"/>
      <c r="KI52" s="61"/>
      <c r="KJ52" s="61"/>
      <c r="KK52" s="61"/>
      <c r="KL52" s="61"/>
      <c r="KM52" s="61"/>
      <c r="KN52" s="9"/>
    </row>
    <row r="53" spans="1:300" s="24" customFormat="1" ht="15.75" customHeight="1" x14ac:dyDescent="0.25">
      <c r="A53" s="23"/>
      <c r="B53" s="55" t="s">
        <v>220</v>
      </c>
      <c r="C53" s="61"/>
      <c r="D53" s="61"/>
      <c r="E53" s="61">
        <v>37000000</v>
      </c>
      <c r="F53" s="61"/>
      <c r="G53" s="61"/>
      <c r="H53" s="61"/>
      <c r="I53" s="61"/>
      <c r="J53" s="61">
        <v>888799</v>
      </c>
      <c r="K53" s="80">
        <f t="shared" si="16"/>
        <v>888799</v>
      </c>
      <c r="L53" s="61"/>
      <c r="M53" s="61">
        <v>261774</v>
      </c>
      <c r="N53" s="61"/>
      <c r="O53" s="61"/>
      <c r="P53" s="61">
        <v>4528474</v>
      </c>
      <c r="Q53" s="61"/>
      <c r="R53" s="61"/>
      <c r="S53" s="61"/>
      <c r="T53" s="61"/>
      <c r="U53" s="61">
        <v>2617615</v>
      </c>
      <c r="V53" s="61"/>
      <c r="W53" s="61">
        <v>2617615</v>
      </c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>
        <v>972087</v>
      </c>
      <c r="AZ53" s="61"/>
      <c r="BA53" s="61">
        <v>972087</v>
      </c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>
        <v>4852106</v>
      </c>
      <c r="BR53" s="61"/>
      <c r="BS53" s="61">
        <v>4852106</v>
      </c>
      <c r="BT53" s="61"/>
      <c r="BU53" s="61"/>
      <c r="BV53" s="61"/>
      <c r="BW53" s="61"/>
      <c r="BX53" s="61"/>
      <c r="BY53" s="61"/>
      <c r="BZ53" s="61"/>
      <c r="CA53" s="61"/>
      <c r="CB53" s="61"/>
      <c r="CC53" s="61"/>
      <c r="CD53" s="61"/>
      <c r="CE53" s="61"/>
      <c r="CF53" s="61"/>
      <c r="CG53" s="61"/>
      <c r="CH53" s="61"/>
      <c r="CI53" s="61"/>
      <c r="CJ53" s="61"/>
      <c r="CK53" s="61">
        <v>686529</v>
      </c>
      <c r="CL53" s="61"/>
      <c r="CM53" s="61">
        <v>686529</v>
      </c>
      <c r="CN53" s="61"/>
      <c r="CO53" s="61"/>
      <c r="CP53" s="61"/>
      <c r="CQ53" s="61"/>
      <c r="CR53" s="61"/>
      <c r="CS53" s="61"/>
      <c r="CT53" s="61"/>
      <c r="CU53" s="61"/>
      <c r="CV53" s="61"/>
      <c r="CW53" s="61"/>
      <c r="CX53" s="61"/>
      <c r="CY53" s="61"/>
      <c r="CZ53" s="61"/>
      <c r="DA53" s="61"/>
      <c r="DB53" s="61"/>
      <c r="DC53" s="61">
        <v>366466</v>
      </c>
      <c r="DD53" s="61"/>
      <c r="DE53" s="61">
        <v>366466</v>
      </c>
      <c r="DF53" s="61"/>
      <c r="DG53" s="61"/>
      <c r="DH53" s="61"/>
      <c r="DI53" s="61"/>
      <c r="DJ53" s="61"/>
      <c r="DK53" s="61"/>
      <c r="DL53" s="61"/>
      <c r="DM53" s="61"/>
      <c r="DN53" s="61"/>
      <c r="DO53" s="61"/>
      <c r="DP53" s="61"/>
      <c r="DQ53" s="61">
        <v>372415</v>
      </c>
      <c r="DR53" s="61"/>
      <c r="DS53" s="61">
        <v>372415</v>
      </c>
      <c r="DT53" s="61"/>
      <c r="DU53" s="61"/>
      <c r="DV53" s="61"/>
      <c r="DW53" s="61"/>
      <c r="DX53" s="61"/>
      <c r="DY53" s="61"/>
      <c r="DZ53" s="61"/>
      <c r="EA53" s="61"/>
      <c r="EB53" s="61"/>
      <c r="EC53" s="61"/>
      <c r="ED53" s="61"/>
      <c r="EE53" s="61"/>
      <c r="EF53" s="61"/>
      <c r="EG53" s="61"/>
      <c r="EH53" s="61"/>
      <c r="EI53" s="61">
        <v>2549795</v>
      </c>
      <c r="EJ53" s="61"/>
      <c r="EK53" s="61">
        <v>2549795</v>
      </c>
      <c r="EL53" s="61"/>
      <c r="EM53" s="61"/>
      <c r="EN53" s="61"/>
      <c r="EO53" s="61"/>
      <c r="EP53" s="61"/>
      <c r="EQ53" s="61"/>
      <c r="ER53" s="61"/>
      <c r="ES53" s="61"/>
      <c r="ET53" s="61"/>
      <c r="EU53" s="61"/>
      <c r="EV53" s="61"/>
      <c r="EW53" s="61">
        <v>844776</v>
      </c>
      <c r="EX53" s="61"/>
      <c r="EY53" s="61">
        <v>844776</v>
      </c>
      <c r="EZ53" s="61"/>
      <c r="FA53" s="61"/>
      <c r="FB53" s="61"/>
      <c r="FC53" s="61"/>
      <c r="FD53" s="61"/>
      <c r="FE53" s="61"/>
      <c r="FF53" s="61"/>
      <c r="FG53" s="61"/>
      <c r="FH53" s="61"/>
      <c r="FI53" s="61"/>
      <c r="FJ53" s="61"/>
      <c r="FK53" s="61"/>
      <c r="FL53" s="61"/>
      <c r="FM53" s="61"/>
      <c r="FN53" s="61"/>
      <c r="FO53" s="61">
        <v>4058493</v>
      </c>
      <c r="FP53" s="61"/>
      <c r="FQ53" s="61">
        <v>4058493</v>
      </c>
      <c r="FR53" s="61"/>
      <c r="FS53" s="61"/>
      <c r="FT53" s="61"/>
      <c r="FU53" s="61"/>
      <c r="FV53" s="61"/>
      <c r="FW53" s="61"/>
      <c r="FX53" s="61"/>
      <c r="FY53" s="61"/>
      <c r="FZ53" s="61"/>
      <c r="GA53" s="61"/>
      <c r="GB53" s="61"/>
      <c r="GC53" s="61"/>
      <c r="GD53" s="61"/>
      <c r="GE53" s="61">
        <v>729363</v>
      </c>
      <c r="GF53" s="61"/>
      <c r="GG53" s="61">
        <v>729363</v>
      </c>
      <c r="GH53" s="61"/>
      <c r="GI53" s="61"/>
      <c r="GJ53" s="61"/>
      <c r="GK53" s="61"/>
      <c r="GL53" s="61"/>
      <c r="GM53" s="61"/>
      <c r="GN53" s="61"/>
      <c r="GO53" s="61"/>
      <c r="GP53" s="61"/>
      <c r="GQ53" s="61"/>
      <c r="GR53" s="61"/>
      <c r="GS53" s="61"/>
      <c r="GT53" s="61"/>
      <c r="GU53" s="61"/>
      <c r="GV53" s="61"/>
      <c r="GW53" s="61"/>
      <c r="GX53" s="61"/>
      <c r="GY53" s="61"/>
      <c r="GZ53" s="61"/>
      <c r="HA53" s="61"/>
      <c r="HB53" s="61"/>
      <c r="HC53" s="61"/>
      <c r="HD53" s="61"/>
      <c r="HE53" s="61"/>
      <c r="HF53" s="61"/>
      <c r="HG53" s="61"/>
      <c r="HH53" s="61"/>
      <c r="HI53" s="61">
        <v>1951313</v>
      </c>
      <c r="HJ53" s="61"/>
      <c r="HK53" s="61">
        <v>1951313</v>
      </c>
      <c r="HL53" s="61"/>
      <c r="HM53" s="61"/>
      <c r="HN53" s="61"/>
      <c r="HO53" s="61"/>
      <c r="HP53" s="61"/>
      <c r="HQ53" s="61"/>
      <c r="HR53" s="61"/>
      <c r="HS53" s="61"/>
      <c r="HT53" s="61"/>
      <c r="HU53" s="61"/>
      <c r="HV53" s="61"/>
      <c r="HW53" s="61"/>
      <c r="HX53" s="61"/>
      <c r="HY53" s="61">
        <v>2129787</v>
      </c>
      <c r="HZ53" s="61"/>
      <c r="IA53" s="61">
        <v>2129787</v>
      </c>
      <c r="IB53" s="61"/>
      <c r="IC53" s="61"/>
      <c r="ID53" s="61"/>
      <c r="IE53" s="61"/>
      <c r="IF53" s="61"/>
      <c r="IG53" s="61"/>
      <c r="IH53" s="61"/>
      <c r="II53" s="61"/>
      <c r="IJ53" s="61"/>
      <c r="IK53" s="61"/>
      <c r="IL53" s="61"/>
      <c r="IM53" s="61"/>
      <c r="IN53" s="61">
        <v>285558</v>
      </c>
      <c r="IO53" s="61"/>
      <c r="IP53" s="61">
        <v>285558</v>
      </c>
      <c r="IQ53" s="61"/>
      <c r="IR53" s="61"/>
      <c r="IS53" s="61"/>
      <c r="IT53" s="61"/>
      <c r="IU53" s="61"/>
      <c r="IV53" s="61"/>
      <c r="IW53" s="61"/>
      <c r="IX53" s="61"/>
      <c r="IY53" s="61"/>
      <c r="IZ53" s="61"/>
      <c r="JA53" s="61"/>
      <c r="JB53" s="61">
        <v>412869</v>
      </c>
      <c r="JC53" s="61"/>
      <c r="JD53" s="61">
        <v>412869</v>
      </c>
      <c r="JE53" s="61"/>
      <c r="JF53" s="61"/>
      <c r="JG53" s="61"/>
      <c r="JH53" s="61"/>
      <c r="JI53" s="61"/>
      <c r="JJ53" s="61"/>
      <c r="JK53" s="61"/>
      <c r="JL53" s="61"/>
      <c r="JM53" s="61"/>
      <c r="JN53" s="61"/>
      <c r="JO53" s="61"/>
      <c r="JP53" s="61"/>
      <c r="JQ53" s="61"/>
      <c r="JR53" s="61"/>
      <c r="JS53" s="61"/>
      <c r="JT53" s="61">
        <v>8491781</v>
      </c>
      <c r="JU53" s="61"/>
      <c r="JV53" s="61">
        <v>8491781</v>
      </c>
      <c r="JW53" s="61"/>
      <c r="JX53" s="61"/>
      <c r="JY53" s="61"/>
      <c r="JZ53" s="61"/>
      <c r="KA53" s="61"/>
      <c r="KB53" s="61"/>
      <c r="KC53" s="61"/>
      <c r="KD53" s="61"/>
      <c r="KE53" s="61"/>
      <c r="KF53" s="61"/>
      <c r="KG53" s="61"/>
      <c r="KH53" s="61"/>
      <c r="KI53" s="61"/>
      <c r="KJ53" s="61"/>
      <c r="KK53" s="61"/>
      <c r="KL53" s="61"/>
      <c r="KM53" s="61"/>
      <c r="KN53" s="9"/>
    </row>
    <row r="54" spans="1:300" s="24" customFormat="1" ht="48" customHeight="1" x14ac:dyDescent="0.25">
      <c r="A54" s="23"/>
      <c r="B54" s="55" t="s">
        <v>221</v>
      </c>
      <c r="C54" s="20">
        <v>2222100</v>
      </c>
      <c r="D54" s="20">
        <v>2222100</v>
      </c>
      <c r="E54" s="20">
        <v>2222100</v>
      </c>
      <c r="F54" s="20"/>
      <c r="G54" s="20"/>
      <c r="H54" s="20"/>
      <c r="I54" s="20"/>
      <c r="J54" s="20"/>
      <c r="K54" s="80">
        <f t="shared" si="16"/>
        <v>0</v>
      </c>
      <c r="L54" s="20"/>
      <c r="M54" s="20"/>
      <c r="N54" s="20"/>
      <c r="O54" s="20"/>
      <c r="P54" s="20">
        <v>194344</v>
      </c>
      <c r="Q54" s="20"/>
      <c r="R54" s="20"/>
      <c r="S54" s="20"/>
      <c r="T54" s="20"/>
      <c r="U54" s="20">
        <v>195089</v>
      </c>
      <c r="V54" s="20"/>
      <c r="W54" s="20">
        <v>195089</v>
      </c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>
        <v>127286</v>
      </c>
      <c r="AZ54" s="20"/>
      <c r="BA54" s="20">
        <v>127286</v>
      </c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>
        <v>157834</v>
      </c>
      <c r="BR54" s="20"/>
      <c r="BS54" s="20">
        <v>157834</v>
      </c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>
        <v>88541</v>
      </c>
      <c r="CL54" s="20"/>
      <c r="CM54" s="20">
        <v>88541</v>
      </c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>
        <v>82767</v>
      </c>
      <c r="DD54" s="20"/>
      <c r="DE54" s="20">
        <v>82767</v>
      </c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>
        <v>108534</v>
      </c>
      <c r="DR54" s="20"/>
      <c r="DS54" s="20">
        <v>108534</v>
      </c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>
        <v>133805</v>
      </c>
      <c r="EJ54" s="20"/>
      <c r="EK54" s="20">
        <v>133805</v>
      </c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>
        <v>69542</v>
      </c>
      <c r="EX54" s="20"/>
      <c r="EY54" s="20">
        <v>69542</v>
      </c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>
        <v>137345</v>
      </c>
      <c r="FP54" s="20"/>
      <c r="FQ54" s="20">
        <v>137345</v>
      </c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>
        <v>122132</v>
      </c>
      <c r="GF54" s="20"/>
      <c r="GG54" s="20">
        <v>122132</v>
      </c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>
        <v>68983</v>
      </c>
      <c r="GV54" s="20"/>
      <c r="GW54" s="20">
        <v>68983</v>
      </c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>
        <v>121325</v>
      </c>
      <c r="HJ54" s="20"/>
      <c r="HK54" s="20">
        <v>121325</v>
      </c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>
        <v>84692</v>
      </c>
      <c r="HZ54" s="20"/>
      <c r="IA54" s="20">
        <v>84692</v>
      </c>
      <c r="IB54" s="20"/>
      <c r="IC54" s="20"/>
      <c r="ID54" s="20"/>
      <c r="IE54" s="20"/>
      <c r="IF54" s="20"/>
      <c r="IG54" s="20"/>
      <c r="IH54" s="20"/>
      <c r="II54" s="20"/>
      <c r="IJ54" s="20"/>
      <c r="IK54" s="20"/>
      <c r="IL54" s="20"/>
      <c r="IM54" s="20"/>
      <c r="IN54" s="20">
        <v>138276</v>
      </c>
      <c r="IO54" s="20"/>
      <c r="IP54" s="20">
        <v>138276</v>
      </c>
      <c r="IQ54" s="20"/>
      <c r="IR54" s="20"/>
      <c r="IS54" s="20"/>
      <c r="IT54" s="20"/>
      <c r="IU54" s="20"/>
      <c r="IV54" s="20"/>
      <c r="IW54" s="20"/>
      <c r="IX54" s="20"/>
      <c r="IY54" s="20"/>
      <c r="IZ54" s="20"/>
      <c r="JA54" s="20"/>
      <c r="JB54" s="20">
        <v>272143</v>
      </c>
      <c r="JC54" s="20"/>
      <c r="JD54" s="20">
        <v>272143</v>
      </c>
      <c r="JE54" s="20"/>
      <c r="JF54" s="20"/>
      <c r="JG54" s="20"/>
      <c r="JH54" s="20"/>
      <c r="JI54" s="20"/>
      <c r="JJ54" s="20"/>
      <c r="JK54" s="20"/>
      <c r="JL54" s="20"/>
      <c r="JM54" s="20"/>
      <c r="JN54" s="20"/>
      <c r="JO54" s="20"/>
      <c r="JP54" s="20"/>
      <c r="JQ54" s="20"/>
      <c r="JR54" s="20"/>
      <c r="JS54" s="20"/>
      <c r="JT54" s="20">
        <v>119462</v>
      </c>
      <c r="JU54" s="20"/>
      <c r="JV54" s="20">
        <v>119462</v>
      </c>
      <c r="JW54" s="20"/>
      <c r="JX54" s="20"/>
      <c r="JY54" s="20"/>
      <c r="JZ54" s="20"/>
      <c r="KA54" s="20"/>
      <c r="KB54" s="20"/>
      <c r="KC54" s="20"/>
      <c r="KD54" s="20"/>
      <c r="KE54" s="20"/>
      <c r="KF54" s="20"/>
      <c r="KG54" s="20"/>
      <c r="KH54" s="20"/>
      <c r="KI54" s="20"/>
      <c r="KJ54" s="20"/>
      <c r="KK54" s="20"/>
      <c r="KL54" s="20"/>
      <c r="KM54" s="20"/>
      <c r="KN54" s="69"/>
    </row>
    <row r="55" spans="1:300" s="24" customFormat="1" ht="48" customHeight="1" x14ac:dyDescent="0.25">
      <c r="A55" s="23"/>
      <c r="B55" s="55" t="s">
        <v>222</v>
      </c>
      <c r="C55" s="20"/>
      <c r="D55" s="20"/>
      <c r="E55" s="20">
        <v>7180500</v>
      </c>
      <c r="F55" s="20"/>
      <c r="G55" s="20"/>
      <c r="H55" s="20"/>
      <c r="I55" s="20"/>
      <c r="J55" s="20"/>
      <c r="K55" s="80">
        <f t="shared" si="16"/>
        <v>0</v>
      </c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>
        <v>4395960</v>
      </c>
      <c r="BR55" s="20"/>
      <c r="BS55" s="20">
        <v>4395960</v>
      </c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>
        <v>1334500</v>
      </c>
      <c r="FP55" s="20"/>
      <c r="FQ55" s="20">
        <v>1334500</v>
      </c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  <c r="IK55" s="20"/>
      <c r="IL55" s="20"/>
      <c r="IM55" s="20"/>
      <c r="IN55" s="20"/>
      <c r="IO55" s="20"/>
      <c r="IP55" s="20"/>
      <c r="IQ55" s="20"/>
      <c r="IR55" s="20"/>
      <c r="IS55" s="20"/>
      <c r="IT55" s="20"/>
      <c r="IU55" s="20"/>
      <c r="IV55" s="20"/>
      <c r="IW55" s="20"/>
      <c r="IX55" s="20"/>
      <c r="IY55" s="20"/>
      <c r="IZ55" s="20"/>
      <c r="JA55" s="20"/>
      <c r="JB55" s="20"/>
      <c r="JC55" s="20"/>
      <c r="JD55" s="20"/>
      <c r="JE55" s="20"/>
      <c r="JF55" s="20"/>
      <c r="JG55" s="20"/>
      <c r="JH55" s="20"/>
      <c r="JI55" s="20"/>
      <c r="JJ55" s="20"/>
      <c r="JK55" s="20"/>
      <c r="JL55" s="20"/>
      <c r="JM55" s="20"/>
      <c r="JN55" s="20"/>
      <c r="JO55" s="20"/>
      <c r="JP55" s="20"/>
      <c r="JQ55" s="20"/>
      <c r="JR55" s="20"/>
      <c r="JS55" s="20"/>
      <c r="JT55" s="20">
        <v>1450040</v>
      </c>
      <c r="JU55" s="20"/>
      <c r="JV55" s="20">
        <v>1450040</v>
      </c>
      <c r="JW55" s="20"/>
      <c r="JX55" s="20"/>
      <c r="JY55" s="20"/>
      <c r="JZ55" s="20"/>
      <c r="KA55" s="20"/>
      <c r="KB55" s="20"/>
      <c r="KC55" s="20"/>
      <c r="KD55" s="20"/>
      <c r="KE55" s="20"/>
      <c r="KF55" s="20"/>
      <c r="KG55" s="20"/>
      <c r="KH55" s="20"/>
      <c r="KI55" s="20"/>
      <c r="KJ55" s="20"/>
      <c r="KK55" s="20"/>
      <c r="KL55" s="20"/>
      <c r="KM55" s="20"/>
      <c r="KN55" s="69"/>
    </row>
    <row r="56" spans="1:300" s="24" customFormat="1" ht="15" customHeight="1" x14ac:dyDescent="0.25">
      <c r="A56" s="23"/>
      <c r="B56" s="55" t="s">
        <v>223</v>
      </c>
      <c r="C56" s="20"/>
      <c r="D56" s="20"/>
      <c r="E56" s="20">
        <v>3998446</v>
      </c>
      <c r="F56" s="20">
        <v>3998446</v>
      </c>
      <c r="G56" s="20"/>
      <c r="H56" s="20"/>
      <c r="I56" s="20"/>
      <c r="J56" s="20"/>
      <c r="K56" s="80">
        <f t="shared" si="16"/>
        <v>0</v>
      </c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  <c r="IK56" s="20"/>
      <c r="IL56" s="20"/>
      <c r="IM56" s="20"/>
      <c r="IN56" s="20"/>
      <c r="IO56" s="20"/>
      <c r="IP56" s="20"/>
      <c r="IQ56" s="20"/>
      <c r="IR56" s="20"/>
      <c r="IS56" s="20"/>
      <c r="IT56" s="20"/>
      <c r="IU56" s="20"/>
      <c r="IV56" s="20"/>
      <c r="IW56" s="20"/>
      <c r="IX56" s="20"/>
      <c r="IY56" s="20"/>
      <c r="IZ56" s="20"/>
      <c r="JA56" s="20"/>
      <c r="JB56" s="20"/>
      <c r="JC56" s="20"/>
      <c r="JD56" s="20"/>
      <c r="JE56" s="20"/>
      <c r="JF56" s="20"/>
      <c r="JG56" s="20"/>
      <c r="JH56" s="20"/>
      <c r="JI56" s="20"/>
      <c r="JJ56" s="20"/>
      <c r="JK56" s="20"/>
      <c r="JL56" s="20"/>
      <c r="JM56" s="20"/>
      <c r="JN56" s="20"/>
      <c r="JO56" s="20"/>
      <c r="JP56" s="20"/>
      <c r="JQ56" s="20"/>
      <c r="JR56" s="20"/>
      <c r="JS56" s="20"/>
      <c r="JT56" s="20"/>
      <c r="JU56" s="20"/>
      <c r="JV56" s="20"/>
      <c r="JW56" s="20"/>
      <c r="JX56" s="20"/>
      <c r="JY56" s="20"/>
      <c r="JZ56" s="20"/>
      <c r="KA56" s="20"/>
      <c r="KB56" s="20"/>
      <c r="KC56" s="20"/>
      <c r="KD56" s="20"/>
      <c r="KE56" s="20"/>
      <c r="KF56" s="20"/>
      <c r="KG56" s="20"/>
      <c r="KH56" s="20"/>
      <c r="KI56" s="20"/>
      <c r="KJ56" s="20"/>
      <c r="KK56" s="20"/>
      <c r="KL56" s="20"/>
      <c r="KM56" s="20"/>
      <c r="KN56" s="69"/>
    </row>
    <row r="57" spans="1:300" s="79" customFormat="1" ht="15.75" customHeight="1" x14ac:dyDescent="0.25">
      <c r="A57" s="75"/>
      <c r="B57" s="76"/>
      <c r="C57" s="77"/>
      <c r="D57" s="77"/>
      <c r="E57" s="77"/>
      <c r="F57" s="77"/>
      <c r="G57" s="77"/>
      <c r="H57" s="77"/>
      <c r="I57" s="77"/>
      <c r="J57" s="77"/>
      <c r="K57" s="80">
        <f t="shared" si="16"/>
        <v>0</v>
      </c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77"/>
      <c r="BO57" s="77"/>
      <c r="BP57" s="77"/>
      <c r="BQ57" s="77"/>
      <c r="BR57" s="77"/>
      <c r="BS57" s="77"/>
      <c r="BT57" s="77"/>
      <c r="BU57" s="77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77"/>
      <c r="CW57" s="77"/>
      <c r="CX57" s="77"/>
      <c r="CY57" s="77"/>
      <c r="CZ57" s="77"/>
      <c r="DA57" s="77"/>
      <c r="DB57" s="77"/>
      <c r="DC57" s="77"/>
      <c r="DD57" s="77"/>
      <c r="DE57" s="77"/>
      <c r="DF57" s="77"/>
      <c r="DG57" s="77"/>
      <c r="DH57" s="77"/>
      <c r="DI57" s="77"/>
      <c r="DJ57" s="77"/>
      <c r="DK57" s="77"/>
      <c r="DL57" s="77"/>
      <c r="DM57" s="77"/>
      <c r="DN57" s="77"/>
      <c r="DO57" s="77"/>
      <c r="DP57" s="77"/>
      <c r="DQ57" s="77"/>
      <c r="DR57" s="77"/>
      <c r="DS57" s="77"/>
      <c r="DT57" s="77"/>
      <c r="DU57" s="77"/>
      <c r="DV57" s="77"/>
      <c r="DW57" s="77"/>
      <c r="DX57" s="77"/>
      <c r="DY57" s="77"/>
      <c r="DZ57" s="77"/>
      <c r="EA57" s="77"/>
      <c r="EB57" s="77"/>
      <c r="EC57" s="77"/>
      <c r="ED57" s="77"/>
      <c r="EE57" s="77"/>
      <c r="EF57" s="77"/>
      <c r="EG57" s="77"/>
      <c r="EH57" s="77"/>
      <c r="EI57" s="77"/>
      <c r="EJ57" s="77"/>
      <c r="EK57" s="77"/>
      <c r="EL57" s="77"/>
      <c r="EM57" s="77"/>
      <c r="EN57" s="77"/>
      <c r="EO57" s="77"/>
      <c r="EP57" s="77"/>
      <c r="EQ57" s="77"/>
      <c r="ER57" s="77"/>
      <c r="ES57" s="77"/>
      <c r="ET57" s="77"/>
      <c r="EU57" s="77"/>
      <c r="EV57" s="77"/>
      <c r="EW57" s="77"/>
      <c r="EX57" s="77"/>
      <c r="EY57" s="77"/>
      <c r="EZ57" s="77"/>
      <c r="FA57" s="77"/>
      <c r="FB57" s="77"/>
      <c r="FC57" s="77"/>
      <c r="FD57" s="77"/>
      <c r="FE57" s="77"/>
      <c r="FF57" s="77"/>
      <c r="FG57" s="77"/>
      <c r="FH57" s="77"/>
      <c r="FI57" s="77"/>
      <c r="FJ57" s="77"/>
      <c r="FK57" s="77"/>
      <c r="FL57" s="77"/>
      <c r="FM57" s="77"/>
      <c r="FN57" s="77"/>
      <c r="FO57" s="77"/>
      <c r="FP57" s="77"/>
      <c r="FQ57" s="77"/>
      <c r="FR57" s="77"/>
      <c r="FS57" s="77"/>
      <c r="FT57" s="77"/>
      <c r="FU57" s="77"/>
      <c r="FV57" s="77"/>
      <c r="FW57" s="77"/>
      <c r="FX57" s="77"/>
      <c r="FY57" s="77"/>
      <c r="FZ57" s="77"/>
      <c r="GA57" s="77"/>
      <c r="GB57" s="77"/>
      <c r="GC57" s="77"/>
      <c r="GD57" s="77"/>
      <c r="GE57" s="77"/>
      <c r="GF57" s="77"/>
      <c r="GG57" s="77"/>
      <c r="GH57" s="77"/>
      <c r="GI57" s="77"/>
      <c r="GJ57" s="77"/>
      <c r="GK57" s="77"/>
      <c r="GL57" s="77"/>
      <c r="GM57" s="77"/>
      <c r="GN57" s="77"/>
      <c r="GO57" s="77"/>
      <c r="GP57" s="77"/>
      <c r="GQ57" s="77"/>
      <c r="GR57" s="77"/>
      <c r="GS57" s="77"/>
      <c r="GT57" s="77"/>
      <c r="GU57" s="77"/>
      <c r="GV57" s="77"/>
      <c r="GW57" s="77"/>
      <c r="GX57" s="77"/>
      <c r="GY57" s="77"/>
      <c r="GZ57" s="77"/>
      <c r="HA57" s="77"/>
      <c r="HB57" s="77"/>
      <c r="HC57" s="77"/>
      <c r="HD57" s="77"/>
      <c r="HE57" s="77"/>
      <c r="HF57" s="77"/>
      <c r="HG57" s="77"/>
      <c r="HH57" s="77"/>
      <c r="HI57" s="77"/>
      <c r="HJ57" s="77"/>
      <c r="HK57" s="77"/>
      <c r="HL57" s="77"/>
      <c r="HM57" s="77"/>
      <c r="HN57" s="77"/>
      <c r="HO57" s="77"/>
      <c r="HP57" s="77"/>
      <c r="HQ57" s="77"/>
      <c r="HR57" s="77"/>
      <c r="HS57" s="77"/>
      <c r="HT57" s="77"/>
      <c r="HU57" s="77"/>
      <c r="HV57" s="77"/>
      <c r="HW57" s="77"/>
      <c r="HX57" s="77"/>
      <c r="HY57" s="77"/>
      <c r="HZ57" s="77"/>
      <c r="IA57" s="77"/>
      <c r="IB57" s="77"/>
      <c r="IC57" s="77"/>
      <c r="ID57" s="77"/>
      <c r="IE57" s="77"/>
      <c r="IF57" s="77"/>
      <c r="IG57" s="77"/>
      <c r="IH57" s="77"/>
      <c r="II57" s="77"/>
      <c r="IJ57" s="77"/>
      <c r="IK57" s="77"/>
      <c r="IL57" s="77"/>
      <c r="IM57" s="77"/>
      <c r="IN57" s="77"/>
      <c r="IO57" s="77"/>
      <c r="IP57" s="77"/>
      <c r="IQ57" s="77"/>
      <c r="IR57" s="77"/>
      <c r="IS57" s="77"/>
      <c r="IT57" s="77"/>
      <c r="IU57" s="77"/>
      <c r="IV57" s="77"/>
      <c r="IW57" s="77"/>
      <c r="IX57" s="77"/>
      <c r="IY57" s="77"/>
      <c r="IZ57" s="77"/>
      <c r="JA57" s="77"/>
      <c r="JB57" s="77"/>
      <c r="JC57" s="77"/>
      <c r="JD57" s="77"/>
      <c r="JE57" s="77"/>
      <c r="JF57" s="77"/>
      <c r="JG57" s="77"/>
      <c r="JH57" s="77"/>
      <c r="JI57" s="77"/>
      <c r="JJ57" s="77"/>
      <c r="JK57" s="77"/>
      <c r="JL57" s="77"/>
      <c r="JM57" s="77"/>
      <c r="JN57" s="77"/>
      <c r="JO57" s="77"/>
      <c r="JP57" s="77"/>
      <c r="JQ57" s="77"/>
      <c r="JR57" s="77"/>
      <c r="JS57" s="77"/>
      <c r="JT57" s="77"/>
      <c r="JU57" s="77"/>
      <c r="JV57" s="77"/>
      <c r="JW57" s="77"/>
      <c r="JX57" s="77"/>
      <c r="JY57" s="77"/>
      <c r="JZ57" s="77"/>
      <c r="KA57" s="77"/>
      <c r="KB57" s="77"/>
      <c r="KC57" s="77"/>
      <c r="KD57" s="77"/>
      <c r="KE57" s="77"/>
      <c r="KF57" s="77"/>
      <c r="KG57" s="77"/>
      <c r="KH57" s="77"/>
      <c r="KI57" s="77"/>
      <c r="KJ57" s="77"/>
      <c r="KK57" s="77"/>
      <c r="KL57" s="77"/>
      <c r="KM57" s="77"/>
      <c r="KN57" s="78"/>
    </row>
    <row r="58" spans="1:300" s="24" customFormat="1" ht="31.5" x14ac:dyDescent="0.25">
      <c r="A58" s="23"/>
      <c r="B58" s="72" t="s">
        <v>105</v>
      </c>
      <c r="C58" s="20"/>
      <c r="D58" s="20"/>
      <c r="E58" s="20"/>
      <c r="F58" s="20"/>
      <c r="G58" s="20"/>
      <c r="H58" s="20"/>
      <c r="I58" s="20">
        <v>49673452</v>
      </c>
      <c r="J58" s="20"/>
      <c r="K58" s="80">
        <f t="shared" si="16"/>
        <v>-49673452</v>
      </c>
      <c r="L58" s="20">
        <v>6276249</v>
      </c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  <c r="EB58" s="20"/>
      <c r="EC58" s="20"/>
      <c r="ED58" s="20"/>
      <c r="EE58" s="20"/>
      <c r="EF58" s="20"/>
      <c r="EG58" s="20"/>
      <c r="EH58" s="20"/>
      <c r="EI58" s="20"/>
      <c r="EJ58" s="20"/>
      <c r="EK58" s="20"/>
      <c r="EL58" s="20"/>
      <c r="EM58" s="20"/>
      <c r="EN58" s="20"/>
      <c r="EO58" s="20"/>
      <c r="EP58" s="20"/>
      <c r="EQ58" s="20"/>
      <c r="ER58" s="20"/>
      <c r="ES58" s="20"/>
      <c r="ET58" s="20"/>
      <c r="EU58" s="20"/>
      <c r="EV58" s="20"/>
      <c r="EW58" s="20"/>
      <c r="EX58" s="20"/>
      <c r="EY58" s="20"/>
      <c r="EZ58" s="20"/>
      <c r="FA58" s="20"/>
      <c r="FB58" s="20"/>
      <c r="FC58" s="20"/>
      <c r="FD58" s="20"/>
      <c r="FE58" s="20"/>
      <c r="FF58" s="20"/>
      <c r="FG58" s="20"/>
      <c r="FH58" s="20"/>
      <c r="FI58" s="20"/>
      <c r="FJ58" s="20"/>
      <c r="FK58" s="20"/>
      <c r="FL58" s="20"/>
      <c r="FM58" s="20"/>
      <c r="FN58" s="20"/>
      <c r="FO58" s="20"/>
      <c r="FP58" s="20"/>
      <c r="FQ58" s="20"/>
      <c r="FR58" s="20"/>
      <c r="FS58" s="20"/>
      <c r="FT58" s="20"/>
      <c r="FU58" s="20"/>
      <c r="FV58" s="20"/>
      <c r="FW58" s="20"/>
      <c r="FX58" s="20"/>
      <c r="FY58" s="20"/>
      <c r="FZ58" s="20"/>
      <c r="GA58" s="20"/>
      <c r="GB58" s="20"/>
      <c r="GC58" s="20"/>
      <c r="GD58" s="20"/>
      <c r="GE58" s="20"/>
      <c r="GF58" s="20"/>
      <c r="GG58" s="20"/>
      <c r="GH58" s="20"/>
      <c r="GI58" s="20"/>
      <c r="GJ58" s="20"/>
      <c r="GK58" s="20"/>
      <c r="GL58" s="20"/>
      <c r="GM58" s="20"/>
      <c r="GN58" s="20"/>
      <c r="GO58" s="20"/>
      <c r="GP58" s="20"/>
      <c r="GQ58" s="20"/>
      <c r="GR58" s="20"/>
      <c r="GS58" s="20"/>
      <c r="GT58" s="20"/>
      <c r="GU58" s="20"/>
      <c r="GV58" s="20"/>
      <c r="GW58" s="20"/>
      <c r="GX58" s="20"/>
      <c r="GY58" s="20"/>
      <c r="GZ58" s="20"/>
      <c r="HA58" s="20"/>
      <c r="HB58" s="20"/>
      <c r="HC58" s="20"/>
      <c r="HD58" s="20"/>
      <c r="HE58" s="20"/>
      <c r="HF58" s="20"/>
      <c r="HG58" s="20"/>
      <c r="HH58" s="20"/>
      <c r="HI58" s="20"/>
      <c r="HJ58" s="20"/>
      <c r="HK58" s="20"/>
      <c r="HL58" s="20"/>
      <c r="HM58" s="20"/>
      <c r="HN58" s="20"/>
      <c r="HO58" s="20"/>
      <c r="HP58" s="20"/>
      <c r="HQ58" s="20"/>
      <c r="HR58" s="20"/>
      <c r="HS58" s="20"/>
      <c r="HT58" s="20"/>
      <c r="HU58" s="20"/>
      <c r="HV58" s="20"/>
      <c r="HW58" s="20"/>
      <c r="HX58" s="20"/>
      <c r="HY58" s="20"/>
      <c r="HZ58" s="20"/>
      <c r="IA58" s="20"/>
      <c r="IB58" s="20"/>
      <c r="IC58" s="20"/>
      <c r="ID58" s="20"/>
      <c r="IE58" s="20"/>
      <c r="IF58" s="20"/>
      <c r="IG58" s="20"/>
      <c r="IH58" s="20"/>
      <c r="II58" s="20"/>
      <c r="IJ58" s="20"/>
      <c r="IK58" s="20"/>
      <c r="IL58" s="20"/>
      <c r="IM58" s="20"/>
      <c r="IN58" s="20"/>
      <c r="IO58" s="20"/>
      <c r="IP58" s="20"/>
      <c r="IQ58" s="20"/>
      <c r="IR58" s="20"/>
      <c r="IS58" s="20"/>
      <c r="IT58" s="20"/>
      <c r="IU58" s="20"/>
      <c r="IV58" s="20"/>
      <c r="IW58" s="20"/>
      <c r="IX58" s="20"/>
      <c r="IY58" s="20"/>
      <c r="IZ58" s="20"/>
      <c r="JA58" s="20"/>
      <c r="JB58" s="20"/>
      <c r="JC58" s="20"/>
      <c r="JD58" s="20"/>
      <c r="JE58" s="20"/>
      <c r="JF58" s="20"/>
      <c r="JG58" s="20"/>
      <c r="JH58" s="20"/>
      <c r="JI58" s="20"/>
      <c r="JJ58" s="20"/>
      <c r="JK58" s="20"/>
      <c r="JL58" s="20"/>
      <c r="JM58" s="20"/>
      <c r="JN58" s="20"/>
      <c r="JO58" s="20"/>
      <c r="JP58" s="20"/>
      <c r="JQ58" s="20"/>
      <c r="JR58" s="20">
        <v>15520599</v>
      </c>
      <c r="JS58" s="20"/>
      <c r="JT58" s="20"/>
      <c r="JU58" s="20">
        <v>15520599</v>
      </c>
      <c r="JV58" s="20"/>
      <c r="JW58" s="20"/>
      <c r="JX58" s="20"/>
      <c r="JY58" s="20"/>
      <c r="JZ58" s="20"/>
      <c r="KA58" s="20"/>
      <c r="KB58" s="20"/>
      <c r="KC58" s="20"/>
      <c r="KD58" s="20"/>
      <c r="KE58" s="20"/>
      <c r="KF58" s="20"/>
      <c r="KG58" s="20"/>
      <c r="KH58" s="20"/>
      <c r="KI58" s="20"/>
      <c r="KJ58" s="20"/>
      <c r="KK58" s="20"/>
      <c r="KL58" s="20"/>
      <c r="KM58" s="20"/>
      <c r="KN58" s="69"/>
    </row>
    <row r="59" spans="1:300" s="24" customFormat="1" ht="31.5" x14ac:dyDescent="0.25">
      <c r="A59" s="23"/>
      <c r="B59" s="72" t="s">
        <v>107</v>
      </c>
      <c r="C59" s="20"/>
      <c r="D59" s="20"/>
      <c r="E59" s="20"/>
      <c r="F59" s="20"/>
      <c r="G59" s="20"/>
      <c r="H59" s="20"/>
      <c r="I59" s="20"/>
      <c r="J59" s="20"/>
      <c r="K59" s="80">
        <f t="shared" si="16"/>
        <v>0</v>
      </c>
      <c r="L59" s="20">
        <v>275717700</v>
      </c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  <c r="IK59" s="20"/>
      <c r="IL59" s="20"/>
      <c r="IM59" s="20"/>
      <c r="IN59" s="20"/>
      <c r="IO59" s="20"/>
      <c r="IP59" s="20"/>
      <c r="IQ59" s="20"/>
      <c r="IR59" s="20"/>
      <c r="IS59" s="20"/>
      <c r="IT59" s="20"/>
      <c r="IU59" s="20"/>
      <c r="IV59" s="20"/>
      <c r="IW59" s="20"/>
      <c r="IX59" s="20"/>
      <c r="IY59" s="20"/>
      <c r="IZ59" s="20"/>
      <c r="JA59" s="20"/>
      <c r="JB59" s="20"/>
      <c r="JC59" s="20"/>
      <c r="JD59" s="20"/>
      <c r="JE59" s="20"/>
      <c r="JF59" s="20"/>
      <c r="JG59" s="20"/>
      <c r="JH59" s="20"/>
      <c r="JI59" s="20"/>
      <c r="JJ59" s="20"/>
      <c r="JK59" s="20"/>
      <c r="JL59" s="20"/>
      <c r="JM59" s="20"/>
      <c r="JN59" s="20"/>
      <c r="JO59" s="20"/>
      <c r="JP59" s="20"/>
      <c r="JQ59" s="20"/>
      <c r="JR59" s="20"/>
      <c r="JS59" s="20"/>
      <c r="JT59" s="20"/>
      <c r="JU59" s="20"/>
      <c r="JV59" s="20"/>
      <c r="JW59" s="20"/>
      <c r="JX59" s="20"/>
      <c r="JY59" s="20"/>
      <c r="JZ59" s="20"/>
      <c r="KA59" s="20"/>
      <c r="KB59" s="20"/>
      <c r="KC59" s="20"/>
      <c r="KD59" s="20"/>
      <c r="KE59" s="20"/>
      <c r="KF59" s="20"/>
      <c r="KG59" s="20"/>
      <c r="KH59" s="20"/>
      <c r="KI59" s="20"/>
      <c r="KJ59" s="20"/>
      <c r="KK59" s="20"/>
      <c r="KL59" s="20"/>
      <c r="KM59" s="20"/>
      <c r="KN59" s="69"/>
    </row>
    <row r="60" spans="1:300" ht="31.5" customHeight="1" x14ac:dyDescent="0.25">
      <c r="A60" s="2"/>
      <c r="B60" s="72" t="s">
        <v>108</v>
      </c>
      <c r="C60" s="20"/>
      <c r="D60" s="20"/>
      <c r="E60" s="20"/>
      <c r="F60" s="20"/>
      <c r="G60" s="20"/>
      <c r="H60" s="20"/>
      <c r="I60" s="20">
        <v>5354910</v>
      </c>
      <c r="J60" s="20"/>
      <c r="K60" s="80">
        <f t="shared" si="16"/>
        <v>-5354910</v>
      </c>
      <c r="L60" s="20">
        <v>1758834</v>
      </c>
      <c r="M60" s="20"/>
      <c r="N60" s="20"/>
      <c r="O60" s="20">
        <v>781610</v>
      </c>
      <c r="P60" s="20"/>
      <c r="Q60" s="20"/>
      <c r="R60" s="20"/>
      <c r="S60" s="20">
        <v>222750</v>
      </c>
      <c r="T60" s="20"/>
      <c r="U60" s="20"/>
      <c r="V60" s="20">
        <v>222750</v>
      </c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>
        <v>874071</v>
      </c>
      <c r="AX60" s="20"/>
      <c r="AY60" s="20"/>
      <c r="AZ60" s="20">
        <v>874071</v>
      </c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>
        <v>447282</v>
      </c>
      <c r="BP60" s="20"/>
      <c r="BQ60" s="20"/>
      <c r="BR60" s="20">
        <v>447282</v>
      </c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>
        <v>739530</v>
      </c>
      <c r="CJ60" s="20"/>
      <c r="CK60" s="20"/>
      <c r="CL60" s="20">
        <v>739530</v>
      </c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>
        <v>105138</v>
      </c>
      <c r="DB60" s="20"/>
      <c r="DC60" s="20"/>
      <c r="DD60" s="20">
        <v>105138</v>
      </c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>
        <v>155034</v>
      </c>
      <c r="DP60" s="20"/>
      <c r="DQ60" s="20"/>
      <c r="DR60" s="20">
        <v>155034</v>
      </c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>
        <v>74844</v>
      </c>
      <c r="EH60" s="20"/>
      <c r="EI60" s="20"/>
      <c r="EJ60" s="20">
        <v>74844</v>
      </c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>
        <v>465993</v>
      </c>
      <c r="EV60" s="20"/>
      <c r="EW60" s="20"/>
      <c r="EX60" s="20">
        <v>465993</v>
      </c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>
        <v>363528</v>
      </c>
      <c r="FN60" s="20"/>
      <c r="FO60" s="20"/>
      <c r="FP60" s="20">
        <v>363528</v>
      </c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>
        <v>119394</v>
      </c>
      <c r="GD60" s="20"/>
      <c r="GE60" s="20"/>
      <c r="GF60" s="20">
        <v>119394</v>
      </c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>
        <v>171963</v>
      </c>
      <c r="GT60" s="20"/>
      <c r="GU60" s="20"/>
      <c r="GV60" s="20">
        <v>171963</v>
      </c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>
        <v>128304</v>
      </c>
      <c r="HH60" s="20"/>
      <c r="HI60" s="20"/>
      <c r="HJ60" s="20">
        <v>128304</v>
      </c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>
        <v>199584</v>
      </c>
      <c r="HX60" s="20"/>
      <c r="HY60" s="20"/>
      <c r="HZ60" s="20">
        <v>199584</v>
      </c>
      <c r="IA60" s="20"/>
      <c r="IB60" s="20"/>
      <c r="IC60" s="20"/>
      <c r="ID60" s="20"/>
      <c r="IE60" s="20"/>
      <c r="IF60" s="20"/>
      <c r="IG60" s="20"/>
      <c r="IH60" s="20"/>
      <c r="II60" s="20"/>
      <c r="IJ60" s="20"/>
      <c r="IK60" s="20"/>
      <c r="IL60" s="20">
        <v>47223</v>
      </c>
      <c r="IM60" s="20"/>
      <c r="IN60" s="20"/>
      <c r="IO60" s="20">
        <v>47223</v>
      </c>
      <c r="IP60" s="20"/>
      <c r="IQ60" s="20"/>
      <c r="IR60" s="20"/>
      <c r="IS60" s="20"/>
      <c r="IT60" s="20"/>
      <c r="IU60" s="20"/>
      <c r="IV60" s="20"/>
      <c r="IW60" s="20"/>
      <c r="IX60" s="20"/>
      <c r="IY60" s="20"/>
      <c r="IZ60" s="20">
        <v>89100</v>
      </c>
      <c r="JA60" s="20"/>
      <c r="JB60" s="20"/>
      <c r="JC60" s="20">
        <v>89100</v>
      </c>
      <c r="JD60" s="20"/>
      <c r="JE60" s="20"/>
      <c r="JF60" s="20"/>
      <c r="JG60" s="20"/>
      <c r="JH60" s="20"/>
      <c r="JI60" s="20"/>
      <c r="JJ60" s="20"/>
      <c r="JK60" s="20"/>
      <c r="JL60" s="20"/>
      <c r="JM60" s="20"/>
      <c r="JN60" s="20"/>
      <c r="JO60" s="20"/>
      <c r="JP60" s="20"/>
      <c r="JQ60" s="20"/>
      <c r="JR60" s="20">
        <v>653103</v>
      </c>
      <c r="JS60" s="20"/>
      <c r="JT60" s="20"/>
      <c r="JU60" s="20">
        <v>653103</v>
      </c>
      <c r="JV60" s="20"/>
      <c r="JW60" s="20"/>
      <c r="JX60" s="20"/>
      <c r="JY60" s="20"/>
      <c r="JZ60" s="20"/>
      <c r="KA60" s="20"/>
      <c r="KB60" s="20"/>
      <c r="KC60" s="20"/>
      <c r="KD60" s="20"/>
      <c r="KE60" s="20"/>
      <c r="KF60" s="20"/>
      <c r="KG60" s="20"/>
      <c r="KH60" s="20"/>
      <c r="KI60" s="20"/>
      <c r="KJ60" s="20"/>
      <c r="KK60" s="20"/>
      <c r="KL60" s="20"/>
      <c r="KM60" s="20"/>
      <c r="KN60" s="69"/>
    </row>
    <row r="61" spans="1:300" s="24" customFormat="1" ht="31.5" x14ac:dyDescent="0.25">
      <c r="A61" s="23"/>
      <c r="B61" s="72" t="s">
        <v>109</v>
      </c>
      <c r="C61" s="20"/>
      <c r="D61" s="20"/>
      <c r="E61" s="20"/>
      <c r="F61" s="20"/>
      <c r="G61" s="20"/>
      <c r="H61" s="20"/>
      <c r="I61" s="20">
        <v>2643974</v>
      </c>
      <c r="J61" s="20"/>
      <c r="K61" s="80">
        <f t="shared" si="16"/>
        <v>-2643974</v>
      </c>
      <c r="L61" s="20">
        <v>6251946</v>
      </c>
      <c r="M61" s="20"/>
      <c r="N61" s="20"/>
      <c r="O61" s="20">
        <v>1502152</v>
      </c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>
        <v>598989</v>
      </c>
      <c r="AX61" s="20"/>
      <c r="AY61" s="20"/>
      <c r="AZ61" s="20">
        <v>598989</v>
      </c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>
        <v>1085667</v>
      </c>
      <c r="BP61" s="20"/>
      <c r="BQ61" s="20"/>
      <c r="BR61" s="20">
        <v>1085667</v>
      </c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>
        <v>1684656</v>
      </c>
      <c r="DP61" s="20"/>
      <c r="DQ61" s="20"/>
      <c r="DR61" s="20">
        <v>1684656</v>
      </c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>
        <v>187184</v>
      </c>
      <c r="GD61" s="20"/>
      <c r="GE61" s="20"/>
      <c r="GF61" s="20">
        <v>187184</v>
      </c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  <c r="IK61" s="20"/>
      <c r="IL61" s="20"/>
      <c r="IM61" s="20"/>
      <c r="IN61" s="20"/>
      <c r="IO61" s="20"/>
      <c r="IP61" s="20"/>
      <c r="IQ61" s="20"/>
      <c r="IR61" s="20"/>
      <c r="IS61" s="20"/>
      <c r="IT61" s="20"/>
      <c r="IU61" s="20"/>
      <c r="IV61" s="20"/>
      <c r="IW61" s="20"/>
      <c r="IX61" s="20"/>
      <c r="IY61" s="20"/>
      <c r="IZ61" s="20">
        <v>355650</v>
      </c>
      <c r="JA61" s="20"/>
      <c r="JB61" s="20"/>
      <c r="JC61" s="20">
        <v>355650</v>
      </c>
      <c r="JD61" s="20"/>
      <c r="JE61" s="20"/>
      <c r="JF61" s="20"/>
      <c r="JG61" s="20"/>
      <c r="JH61" s="20"/>
      <c r="JI61" s="20"/>
      <c r="JJ61" s="20"/>
      <c r="JK61" s="20"/>
      <c r="JL61" s="20"/>
      <c r="JM61" s="20"/>
      <c r="JN61" s="20"/>
      <c r="JO61" s="20"/>
      <c r="JP61" s="20"/>
      <c r="JQ61" s="20"/>
      <c r="JR61" s="20">
        <v>1689336</v>
      </c>
      <c r="JS61" s="20"/>
      <c r="JT61" s="20"/>
      <c r="JU61" s="20">
        <v>1689336</v>
      </c>
      <c r="JV61" s="20"/>
      <c r="JW61" s="20"/>
      <c r="JX61" s="20"/>
      <c r="JY61" s="20"/>
      <c r="JZ61" s="20"/>
      <c r="KA61" s="20"/>
      <c r="KB61" s="20"/>
      <c r="KC61" s="20"/>
      <c r="KD61" s="20"/>
      <c r="KE61" s="20"/>
      <c r="KF61" s="20"/>
      <c r="KG61" s="20"/>
      <c r="KH61" s="20"/>
      <c r="KI61" s="20"/>
      <c r="KJ61" s="20"/>
      <c r="KK61" s="20"/>
      <c r="KL61" s="20"/>
      <c r="KM61" s="20"/>
      <c r="KN61" s="69"/>
    </row>
    <row r="62" spans="1:300" ht="31.5" x14ac:dyDescent="0.25">
      <c r="A62" s="2"/>
      <c r="B62" s="72" t="s">
        <v>110</v>
      </c>
      <c r="C62" s="20"/>
      <c r="D62" s="20"/>
      <c r="E62" s="20"/>
      <c r="F62" s="20"/>
      <c r="G62" s="20"/>
      <c r="H62" s="20"/>
      <c r="I62" s="20">
        <v>168945590</v>
      </c>
      <c r="J62" s="20"/>
      <c r="K62" s="80">
        <f t="shared" si="16"/>
        <v>-168945590</v>
      </c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0"/>
      <c r="FH62" s="20"/>
      <c r="FI62" s="20"/>
      <c r="FJ62" s="20"/>
      <c r="FK62" s="20"/>
      <c r="FL62" s="20"/>
      <c r="FM62" s="20"/>
      <c r="FN62" s="20"/>
      <c r="FO62" s="20"/>
      <c r="FP62" s="20"/>
      <c r="FQ62" s="20"/>
      <c r="FR62" s="20"/>
      <c r="FS62" s="20"/>
      <c r="FT62" s="20"/>
      <c r="FU62" s="20"/>
      <c r="FV62" s="20"/>
      <c r="FW62" s="20"/>
      <c r="FX62" s="20"/>
      <c r="FY62" s="20"/>
      <c r="FZ62" s="20"/>
      <c r="GA62" s="20"/>
      <c r="GB62" s="20"/>
      <c r="GC62" s="20"/>
      <c r="GD62" s="20"/>
      <c r="GE62" s="20"/>
      <c r="GF62" s="20"/>
      <c r="GG62" s="20"/>
      <c r="GH62" s="20"/>
      <c r="GI62" s="20"/>
      <c r="GJ62" s="20"/>
      <c r="GK62" s="20"/>
      <c r="GL62" s="20"/>
      <c r="GM62" s="20"/>
      <c r="GN62" s="20"/>
      <c r="GO62" s="20"/>
      <c r="GP62" s="20"/>
      <c r="GQ62" s="20"/>
      <c r="GR62" s="20"/>
      <c r="GS62" s="20"/>
      <c r="GT62" s="20"/>
      <c r="GU62" s="20"/>
      <c r="GV62" s="20"/>
      <c r="GW62" s="20"/>
      <c r="GX62" s="20"/>
      <c r="GY62" s="20"/>
      <c r="GZ62" s="20"/>
      <c r="HA62" s="20"/>
      <c r="HB62" s="20"/>
      <c r="HC62" s="20"/>
      <c r="HD62" s="20"/>
      <c r="HE62" s="20"/>
      <c r="HF62" s="20"/>
      <c r="HG62" s="20"/>
      <c r="HH62" s="20"/>
      <c r="HI62" s="20"/>
      <c r="HJ62" s="20"/>
      <c r="HK62" s="20"/>
      <c r="HL62" s="20"/>
      <c r="HM62" s="20"/>
      <c r="HN62" s="20"/>
      <c r="HO62" s="20"/>
      <c r="HP62" s="20"/>
      <c r="HQ62" s="20"/>
      <c r="HR62" s="20"/>
      <c r="HS62" s="20"/>
      <c r="HT62" s="20"/>
      <c r="HU62" s="20"/>
      <c r="HV62" s="20"/>
      <c r="HW62" s="20"/>
      <c r="HX62" s="20"/>
      <c r="HY62" s="20"/>
      <c r="HZ62" s="20"/>
      <c r="IA62" s="20"/>
      <c r="IB62" s="20"/>
      <c r="IC62" s="20"/>
      <c r="ID62" s="20"/>
      <c r="IE62" s="20"/>
      <c r="IF62" s="20"/>
      <c r="IG62" s="20"/>
      <c r="IH62" s="20"/>
      <c r="II62" s="20"/>
      <c r="IJ62" s="20"/>
      <c r="IK62" s="20"/>
      <c r="IL62" s="20"/>
      <c r="IM62" s="20"/>
      <c r="IN62" s="20"/>
      <c r="IO62" s="20"/>
      <c r="IP62" s="20"/>
      <c r="IQ62" s="20"/>
      <c r="IR62" s="20"/>
      <c r="IS62" s="20"/>
      <c r="IT62" s="20"/>
      <c r="IU62" s="20"/>
      <c r="IV62" s="20"/>
      <c r="IW62" s="20"/>
      <c r="IX62" s="20"/>
      <c r="IY62" s="20"/>
      <c r="IZ62" s="20"/>
      <c r="JA62" s="20"/>
      <c r="JB62" s="20"/>
      <c r="JC62" s="20"/>
      <c r="JD62" s="20"/>
      <c r="JE62" s="20"/>
      <c r="JF62" s="20"/>
      <c r="JG62" s="20"/>
      <c r="JH62" s="20"/>
      <c r="JI62" s="20"/>
      <c r="JJ62" s="20"/>
      <c r="JK62" s="20"/>
      <c r="JL62" s="20"/>
      <c r="JM62" s="20"/>
      <c r="JN62" s="20"/>
      <c r="JO62" s="20"/>
      <c r="JP62" s="20"/>
      <c r="JQ62" s="20"/>
      <c r="JR62" s="20"/>
      <c r="JS62" s="20"/>
      <c r="JT62" s="20"/>
      <c r="JU62" s="20"/>
      <c r="JV62" s="20"/>
      <c r="JW62" s="20"/>
      <c r="JX62" s="20"/>
      <c r="JY62" s="20"/>
      <c r="JZ62" s="20"/>
      <c r="KA62" s="20"/>
      <c r="KB62" s="20"/>
      <c r="KC62" s="20"/>
      <c r="KD62" s="20"/>
      <c r="KE62" s="20"/>
      <c r="KF62" s="20"/>
      <c r="KG62" s="20"/>
      <c r="KH62" s="20"/>
      <c r="KI62" s="20"/>
      <c r="KJ62" s="20"/>
      <c r="KK62" s="20"/>
      <c r="KL62" s="20"/>
      <c r="KM62" s="20"/>
      <c r="KN62" s="69"/>
    </row>
    <row r="63" spans="1:300" s="24" customFormat="1" ht="31.5" x14ac:dyDescent="0.25">
      <c r="A63" s="23"/>
      <c r="B63" s="38" t="s">
        <v>111</v>
      </c>
      <c r="C63" s="20">
        <v>12856274</v>
      </c>
      <c r="D63" s="20">
        <v>12856274</v>
      </c>
      <c r="E63" s="20"/>
      <c r="F63" s="20"/>
      <c r="G63" s="20"/>
      <c r="H63" s="20"/>
      <c r="I63" s="20"/>
      <c r="J63" s="20"/>
      <c r="K63" s="80">
        <f t="shared" si="16"/>
        <v>0</v>
      </c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  <c r="IK63" s="20"/>
      <c r="IL63" s="20"/>
      <c r="IM63" s="20"/>
      <c r="IN63" s="20"/>
      <c r="IO63" s="20"/>
      <c r="IP63" s="20"/>
      <c r="IQ63" s="20"/>
      <c r="IR63" s="20"/>
      <c r="IS63" s="20"/>
      <c r="IT63" s="20"/>
      <c r="IU63" s="20"/>
      <c r="IV63" s="20"/>
      <c r="IW63" s="20"/>
      <c r="IX63" s="20"/>
      <c r="IY63" s="20"/>
      <c r="IZ63" s="20"/>
      <c r="JA63" s="20"/>
      <c r="JB63" s="20"/>
      <c r="JC63" s="20"/>
      <c r="JD63" s="20"/>
      <c r="JE63" s="20"/>
      <c r="JF63" s="20"/>
      <c r="JG63" s="20"/>
      <c r="JH63" s="20"/>
      <c r="JI63" s="20"/>
      <c r="JJ63" s="20"/>
      <c r="JK63" s="20"/>
      <c r="JL63" s="20"/>
      <c r="JM63" s="20"/>
      <c r="JN63" s="20"/>
      <c r="JO63" s="20"/>
      <c r="JP63" s="20"/>
      <c r="JQ63" s="20"/>
      <c r="JR63" s="20"/>
      <c r="JS63" s="20"/>
      <c r="JT63" s="20"/>
      <c r="JU63" s="20"/>
      <c r="JV63" s="20"/>
      <c r="JW63" s="20"/>
      <c r="JX63" s="20"/>
      <c r="JY63" s="20"/>
      <c r="JZ63" s="20"/>
      <c r="KA63" s="20"/>
      <c r="KB63" s="20"/>
      <c r="KC63" s="20"/>
      <c r="KD63" s="20"/>
      <c r="KE63" s="20"/>
      <c r="KF63" s="20"/>
      <c r="KG63" s="20"/>
      <c r="KH63" s="20"/>
      <c r="KI63" s="20"/>
      <c r="KJ63" s="20"/>
      <c r="KK63" s="20"/>
      <c r="KL63" s="20"/>
      <c r="KM63" s="20"/>
      <c r="KN63" s="69"/>
    </row>
    <row r="64" spans="1:300" ht="31.5" x14ac:dyDescent="0.25">
      <c r="A64" s="2"/>
      <c r="B64" s="72" t="s">
        <v>29</v>
      </c>
      <c r="C64" s="20"/>
      <c r="D64" s="20"/>
      <c r="E64" s="20"/>
      <c r="F64" s="20"/>
      <c r="G64" s="20"/>
      <c r="H64" s="20"/>
      <c r="I64" s="20"/>
      <c r="J64" s="20"/>
      <c r="K64" s="80">
        <f t="shared" si="16"/>
        <v>0</v>
      </c>
      <c r="L64" s="20">
        <v>70000</v>
      </c>
      <c r="M64" s="20"/>
      <c r="N64" s="20"/>
      <c r="O64" s="20"/>
      <c r="P64" s="20"/>
      <c r="Q64" s="20"/>
      <c r="R64" s="20"/>
      <c r="S64" s="20">
        <v>140000</v>
      </c>
      <c r="T64" s="20"/>
      <c r="U64" s="20"/>
      <c r="V64" s="20"/>
      <c r="W64" s="20"/>
      <c r="X64" s="20">
        <v>140000</v>
      </c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>
        <v>70000</v>
      </c>
      <c r="AK64" s="20"/>
      <c r="AL64" s="20"/>
      <c r="AM64" s="20"/>
      <c r="AN64" s="20">
        <v>70000</v>
      </c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>
        <v>70000</v>
      </c>
      <c r="BP64" s="20"/>
      <c r="BQ64" s="20"/>
      <c r="BR64" s="20"/>
      <c r="BS64" s="20"/>
      <c r="BT64" s="20">
        <v>70000</v>
      </c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>
        <v>70000</v>
      </c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>
        <v>70000</v>
      </c>
      <c r="DB64" s="20"/>
      <c r="DC64" s="20"/>
      <c r="DD64" s="20"/>
      <c r="DE64" s="20"/>
      <c r="DF64" s="20">
        <v>70000</v>
      </c>
      <c r="DG64" s="20"/>
      <c r="DH64" s="20">
        <v>70000</v>
      </c>
      <c r="DI64" s="20"/>
      <c r="DJ64" s="20"/>
      <c r="DK64" s="20"/>
      <c r="DL64" s="20"/>
      <c r="DM64" s="20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  <c r="DZ64" s="20"/>
      <c r="EA64" s="20"/>
      <c r="EB64" s="20"/>
      <c r="EC64" s="20"/>
      <c r="ED64" s="20"/>
      <c r="EE64" s="20"/>
      <c r="EF64" s="20"/>
      <c r="EG64" s="20"/>
      <c r="EH64" s="20"/>
      <c r="EI64" s="20"/>
      <c r="EJ64" s="20"/>
      <c r="EK64" s="20"/>
      <c r="EL64" s="20"/>
      <c r="EM64" s="20"/>
      <c r="EN64" s="20"/>
      <c r="EO64" s="20"/>
      <c r="EP64" s="20"/>
      <c r="EQ64" s="20"/>
      <c r="ER64" s="20"/>
      <c r="ES64" s="20"/>
      <c r="ET64" s="20"/>
      <c r="EU64" s="20"/>
      <c r="EV64" s="20"/>
      <c r="EW64" s="20"/>
      <c r="EX64" s="20"/>
      <c r="EY64" s="20"/>
      <c r="EZ64" s="20"/>
      <c r="FA64" s="20"/>
      <c r="FB64" s="20"/>
      <c r="FC64" s="20"/>
      <c r="FD64" s="20"/>
      <c r="FE64" s="20"/>
      <c r="FF64" s="20"/>
      <c r="FG64" s="20"/>
      <c r="FH64" s="20"/>
      <c r="FI64" s="20"/>
      <c r="FJ64" s="20"/>
      <c r="FK64" s="20"/>
      <c r="FL64" s="20"/>
      <c r="FM64" s="20"/>
      <c r="FN64" s="20"/>
      <c r="FO64" s="20"/>
      <c r="FP64" s="20"/>
      <c r="FQ64" s="20"/>
      <c r="FR64" s="20"/>
      <c r="FS64" s="20"/>
      <c r="FT64" s="20"/>
      <c r="FU64" s="20"/>
      <c r="FV64" s="20"/>
      <c r="FW64" s="20"/>
      <c r="FX64" s="20"/>
      <c r="FY64" s="20"/>
      <c r="FZ64" s="20"/>
      <c r="GA64" s="20"/>
      <c r="GB64" s="20"/>
      <c r="GC64" s="20"/>
      <c r="GD64" s="20"/>
      <c r="GE64" s="20"/>
      <c r="GF64" s="20"/>
      <c r="GG64" s="20"/>
      <c r="GH64" s="20"/>
      <c r="GI64" s="20"/>
      <c r="GJ64" s="20"/>
      <c r="GK64" s="20"/>
      <c r="GL64" s="20"/>
      <c r="GM64" s="20"/>
      <c r="GN64" s="20"/>
      <c r="GO64" s="20"/>
      <c r="GP64" s="20"/>
      <c r="GQ64" s="20"/>
      <c r="GR64" s="20"/>
      <c r="GS64" s="20"/>
      <c r="GT64" s="20"/>
      <c r="GU64" s="20"/>
      <c r="GV64" s="20"/>
      <c r="GW64" s="20"/>
      <c r="GX64" s="20"/>
      <c r="GY64" s="20"/>
      <c r="GZ64" s="20"/>
      <c r="HA64" s="20"/>
      <c r="HB64" s="20"/>
      <c r="HC64" s="20"/>
      <c r="HD64" s="20"/>
      <c r="HE64" s="20"/>
      <c r="HF64" s="20"/>
      <c r="HG64" s="20"/>
      <c r="HH64" s="20"/>
      <c r="HI64" s="20"/>
      <c r="HJ64" s="20"/>
      <c r="HK64" s="20"/>
      <c r="HL64" s="20"/>
      <c r="HM64" s="20"/>
      <c r="HN64" s="20"/>
      <c r="HO64" s="20"/>
      <c r="HP64" s="20"/>
      <c r="HQ64" s="20"/>
      <c r="HR64" s="20"/>
      <c r="HS64" s="20"/>
      <c r="HT64" s="20"/>
      <c r="HU64" s="20"/>
      <c r="HV64" s="20"/>
      <c r="HW64" s="20"/>
      <c r="HX64" s="20"/>
      <c r="HY64" s="20"/>
      <c r="HZ64" s="20"/>
      <c r="IA64" s="20"/>
      <c r="IB64" s="20"/>
      <c r="IC64" s="20"/>
      <c r="ID64" s="20"/>
      <c r="IE64" s="20"/>
      <c r="IF64" s="20"/>
      <c r="IG64" s="20"/>
      <c r="IH64" s="20"/>
      <c r="II64" s="20"/>
      <c r="IJ64" s="20"/>
      <c r="IK64" s="20"/>
      <c r="IL64" s="20"/>
      <c r="IM64" s="20"/>
      <c r="IN64" s="20"/>
      <c r="IO64" s="20"/>
      <c r="IP64" s="20"/>
      <c r="IQ64" s="20"/>
      <c r="IR64" s="20"/>
      <c r="IS64" s="20"/>
      <c r="IT64" s="20"/>
      <c r="IU64" s="20"/>
      <c r="IV64" s="20"/>
      <c r="IW64" s="20"/>
      <c r="IX64" s="20"/>
      <c r="IY64" s="20"/>
      <c r="IZ64" s="20"/>
      <c r="JA64" s="20"/>
      <c r="JB64" s="20"/>
      <c r="JC64" s="20"/>
      <c r="JD64" s="20"/>
      <c r="JE64" s="20"/>
      <c r="JF64" s="20"/>
      <c r="JG64" s="20"/>
      <c r="JH64" s="20"/>
      <c r="JI64" s="20"/>
      <c r="JJ64" s="20"/>
      <c r="JK64" s="20"/>
      <c r="JL64" s="20"/>
      <c r="JM64" s="20"/>
      <c r="JN64" s="20"/>
      <c r="JO64" s="20"/>
      <c r="JP64" s="20"/>
      <c r="JQ64" s="20"/>
      <c r="JR64" s="20"/>
      <c r="JS64" s="20"/>
      <c r="JT64" s="20"/>
      <c r="JU64" s="20"/>
      <c r="JV64" s="20"/>
      <c r="JW64" s="20"/>
      <c r="JX64" s="20"/>
      <c r="JY64" s="20"/>
      <c r="JZ64" s="20"/>
      <c r="KA64" s="20"/>
      <c r="KB64" s="20"/>
      <c r="KC64" s="20"/>
      <c r="KD64" s="20"/>
      <c r="KE64" s="20"/>
      <c r="KF64" s="20"/>
      <c r="KG64" s="20"/>
      <c r="KH64" s="20"/>
      <c r="KI64" s="20"/>
      <c r="KJ64" s="20"/>
      <c r="KK64" s="20"/>
      <c r="KL64" s="20"/>
      <c r="KM64" s="20"/>
      <c r="KN64" s="69"/>
    </row>
    <row r="65" spans="1:300" ht="31.5" x14ac:dyDescent="0.25">
      <c r="A65" s="2"/>
      <c r="B65" s="72" t="s">
        <v>112</v>
      </c>
      <c r="C65" s="20"/>
      <c r="D65" s="20"/>
      <c r="E65" s="20"/>
      <c r="F65" s="20"/>
      <c r="G65" s="20"/>
      <c r="H65" s="20"/>
      <c r="I65" s="20"/>
      <c r="J65" s="20"/>
      <c r="K65" s="80">
        <f t="shared" si="16"/>
        <v>0</v>
      </c>
      <c r="L65" s="20">
        <v>11101972</v>
      </c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  <c r="IK65" s="20"/>
      <c r="IL65" s="20"/>
      <c r="IM65" s="20"/>
      <c r="IN65" s="20"/>
      <c r="IO65" s="20"/>
      <c r="IP65" s="20"/>
      <c r="IQ65" s="20"/>
      <c r="IR65" s="20"/>
      <c r="IS65" s="20"/>
      <c r="IT65" s="20"/>
      <c r="IU65" s="20"/>
      <c r="IV65" s="20"/>
      <c r="IW65" s="20"/>
      <c r="IX65" s="20"/>
      <c r="IY65" s="20"/>
      <c r="IZ65" s="20"/>
      <c r="JA65" s="20"/>
      <c r="JB65" s="20"/>
      <c r="JC65" s="20"/>
      <c r="JD65" s="20"/>
      <c r="JE65" s="20"/>
      <c r="JF65" s="20"/>
      <c r="JG65" s="20"/>
      <c r="JH65" s="20"/>
      <c r="JI65" s="20"/>
      <c r="JJ65" s="20"/>
      <c r="JK65" s="20"/>
      <c r="JL65" s="20"/>
      <c r="JM65" s="20"/>
      <c r="JN65" s="20"/>
      <c r="JO65" s="20"/>
      <c r="JP65" s="20"/>
      <c r="JQ65" s="20"/>
      <c r="JR65" s="20"/>
      <c r="JS65" s="20"/>
      <c r="JT65" s="20"/>
      <c r="JU65" s="20"/>
      <c r="JV65" s="20"/>
      <c r="JW65" s="20"/>
      <c r="JX65" s="20"/>
      <c r="JY65" s="20"/>
      <c r="JZ65" s="20"/>
      <c r="KA65" s="20"/>
      <c r="KB65" s="20"/>
      <c r="KC65" s="20"/>
      <c r="KD65" s="20"/>
      <c r="KE65" s="20"/>
      <c r="KF65" s="20"/>
      <c r="KG65" s="20"/>
      <c r="KH65" s="20"/>
      <c r="KI65" s="20"/>
      <c r="KJ65" s="20"/>
      <c r="KK65" s="20"/>
      <c r="KL65" s="20"/>
      <c r="KM65" s="20"/>
      <c r="KN65" s="69"/>
    </row>
    <row r="66" spans="1:300" s="22" customFormat="1" ht="31.5" x14ac:dyDescent="0.25">
      <c r="A66" s="2"/>
      <c r="B66" s="73" t="s">
        <v>113</v>
      </c>
      <c r="C66" s="9"/>
      <c r="D66" s="9"/>
      <c r="E66" s="9"/>
      <c r="F66" s="9"/>
      <c r="G66" s="9"/>
      <c r="H66" s="9"/>
      <c r="I66" s="9">
        <v>187247441</v>
      </c>
      <c r="J66" s="9"/>
      <c r="K66" s="80">
        <f t="shared" si="16"/>
        <v>-187247441</v>
      </c>
      <c r="L66" s="9">
        <v>53893607</v>
      </c>
      <c r="M66" s="9"/>
      <c r="N66" s="9"/>
      <c r="O66" s="9">
        <v>15829325</v>
      </c>
      <c r="P66" s="9"/>
      <c r="Q66" s="9"/>
      <c r="R66" s="9"/>
      <c r="S66" s="9">
        <v>17372126</v>
      </c>
      <c r="T66" s="9"/>
      <c r="U66" s="9"/>
      <c r="V66" s="9">
        <v>17170777</v>
      </c>
      <c r="W66" s="9"/>
      <c r="X66" s="9">
        <v>201349</v>
      </c>
      <c r="Y66" s="9"/>
      <c r="Z66" s="9"/>
      <c r="AA66" s="9"/>
      <c r="AB66" s="9"/>
      <c r="AC66" s="9"/>
      <c r="AD66" s="9">
        <v>201349</v>
      </c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>
        <f>AZ66+BB66</f>
        <v>21691601</v>
      </c>
      <c r="AX66" s="9"/>
      <c r="AY66" s="9"/>
      <c r="AZ66" s="9">
        <v>17072073</v>
      </c>
      <c r="BA66" s="9"/>
      <c r="BB66" s="9">
        <v>4619528</v>
      </c>
      <c r="BC66" s="9"/>
      <c r="BD66" s="9">
        <v>4619528</v>
      </c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>
        <v>20490075</v>
      </c>
      <c r="BP66" s="9"/>
      <c r="BQ66" s="9"/>
      <c r="BR66" s="9">
        <v>20490075</v>
      </c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>
        <v>27404117</v>
      </c>
      <c r="CJ66" s="9"/>
      <c r="CK66" s="9"/>
      <c r="CL66" s="9">
        <v>27404117</v>
      </c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>
        <v>6109713</v>
      </c>
      <c r="DB66" s="9"/>
      <c r="DC66" s="9"/>
      <c r="DD66" s="9">
        <v>6109713</v>
      </c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>
        <v>8640175</v>
      </c>
      <c r="DP66" s="9"/>
      <c r="DQ66" s="9"/>
      <c r="DR66" s="9">
        <v>8640175</v>
      </c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>
        <v>6252323</v>
      </c>
      <c r="EH66" s="9"/>
      <c r="EI66" s="9"/>
      <c r="EJ66" s="9">
        <v>6252323</v>
      </c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>
        <f>SUM(EX66:EZ66)</f>
        <v>10549505</v>
      </c>
      <c r="EV66" s="9"/>
      <c r="EW66" s="9"/>
      <c r="EX66" s="9">
        <v>7687461</v>
      </c>
      <c r="EY66" s="9"/>
      <c r="EZ66" s="9">
        <f>SUM(FB66:FJ66)</f>
        <v>2862044</v>
      </c>
      <c r="FA66" s="9"/>
      <c r="FB66" s="9">
        <v>576129</v>
      </c>
      <c r="FC66" s="9"/>
      <c r="FD66" s="9">
        <v>513507</v>
      </c>
      <c r="FE66" s="9"/>
      <c r="FF66" s="9">
        <v>453018</v>
      </c>
      <c r="FG66" s="9"/>
      <c r="FH66" s="9">
        <v>1056058</v>
      </c>
      <c r="FI66" s="9"/>
      <c r="FJ66" s="9">
        <v>263332</v>
      </c>
      <c r="FK66" s="9"/>
      <c r="FL66" s="9"/>
      <c r="FM66" s="9">
        <v>13733656</v>
      </c>
      <c r="FN66" s="9"/>
      <c r="FO66" s="9"/>
      <c r="FP66" s="9">
        <v>13733656</v>
      </c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>
        <v>10287296</v>
      </c>
      <c r="GD66" s="9"/>
      <c r="GE66" s="9"/>
      <c r="GF66" s="9">
        <v>10287296</v>
      </c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>
        <v>9026450</v>
      </c>
      <c r="GT66" s="9"/>
      <c r="GU66" s="9"/>
      <c r="GV66" s="9">
        <v>9026450</v>
      </c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>
        <v>10824233</v>
      </c>
      <c r="HH66" s="9"/>
      <c r="HI66" s="9"/>
      <c r="HJ66" s="9">
        <v>10824233</v>
      </c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>
        <v>13211605</v>
      </c>
      <c r="HX66" s="9"/>
      <c r="HY66" s="9"/>
      <c r="HZ66" s="9">
        <v>13211605</v>
      </c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>
        <v>8328056</v>
      </c>
      <c r="IM66" s="9"/>
      <c r="IN66" s="9"/>
      <c r="IO66" s="9">
        <v>8328056</v>
      </c>
      <c r="IP66" s="9"/>
      <c r="IQ66" s="9"/>
      <c r="IR66" s="9"/>
      <c r="IS66" s="9"/>
      <c r="IT66" s="9"/>
      <c r="IU66" s="9"/>
      <c r="IV66" s="9"/>
      <c r="IW66" s="9"/>
      <c r="IX66" s="9"/>
      <c r="IY66" s="9"/>
      <c r="IZ66" s="9">
        <v>9529131</v>
      </c>
      <c r="JA66" s="9"/>
      <c r="JB66" s="9"/>
      <c r="JC66" s="9">
        <v>9529131</v>
      </c>
      <c r="JD66" s="9"/>
      <c r="JE66" s="9"/>
      <c r="JF66" s="9"/>
      <c r="JG66" s="9"/>
      <c r="JH66" s="9"/>
      <c r="JI66" s="9"/>
      <c r="JJ66" s="9"/>
      <c r="JK66" s="9"/>
      <c r="JL66" s="9"/>
      <c r="JM66" s="9"/>
      <c r="JN66" s="9"/>
      <c r="JO66" s="9"/>
      <c r="JP66" s="9"/>
      <c r="JQ66" s="9"/>
      <c r="JR66" s="9">
        <f>SUM(JU66:JW66)</f>
        <v>16014212</v>
      </c>
      <c r="JS66" s="9"/>
      <c r="JT66" s="9"/>
      <c r="JU66" s="9">
        <v>921056</v>
      </c>
      <c r="JV66" s="9"/>
      <c r="JW66" s="9">
        <f>SUM(JY66:KN66)</f>
        <v>15093156</v>
      </c>
      <c r="JX66" s="9"/>
      <c r="JY66" s="9">
        <v>1443273</v>
      </c>
      <c r="JZ66" s="9"/>
      <c r="KA66" s="9">
        <v>1740894</v>
      </c>
      <c r="KB66" s="9"/>
      <c r="KC66" s="9">
        <v>1646193</v>
      </c>
      <c r="KD66" s="9"/>
      <c r="KE66" s="9">
        <v>933715</v>
      </c>
      <c r="KF66" s="9"/>
      <c r="KG66" s="9">
        <v>1911957</v>
      </c>
      <c r="KH66" s="9"/>
      <c r="KI66" s="9">
        <v>2950706</v>
      </c>
      <c r="KJ66" s="9"/>
      <c r="KK66" s="9">
        <v>2560244</v>
      </c>
      <c r="KL66" s="9"/>
      <c r="KM66" s="9">
        <v>1906174</v>
      </c>
      <c r="KN66" s="9"/>
    </row>
    <row r="67" spans="1:300" ht="30.75" customHeight="1" x14ac:dyDescent="0.25">
      <c r="A67" s="2"/>
      <c r="B67" s="38" t="s">
        <v>156</v>
      </c>
      <c r="C67" s="20">
        <v>12115634</v>
      </c>
      <c r="D67" s="20"/>
      <c r="E67" s="20"/>
      <c r="F67" s="20"/>
      <c r="G67" s="20"/>
      <c r="H67" s="20"/>
      <c r="I67" s="20"/>
      <c r="J67" s="20"/>
      <c r="K67" s="80">
        <f t="shared" si="16"/>
        <v>0</v>
      </c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20"/>
      <c r="HW67" s="20">
        <v>12115634</v>
      </c>
      <c r="HX67" s="20"/>
      <c r="HY67" s="20"/>
      <c r="HZ67" s="20">
        <v>12115634</v>
      </c>
      <c r="IA67" s="20"/>
      <c r="IB67" s="20"/>
      <c r="IC67" s="20"/>
      <c r="ID67" s="20"/>
      <c r="IE67" s="20"/>
      <c r="IF67" s="20"/>
      <c r="IG67" s="20"/>
      <c r="IH67" s="20"/>
      <c r="II67" s="20"/>
      <c r="IJ67" s="20"/>
      <c r="IK67" s="20"/>
      <c r="IL67" s="20"/>
      <c r="IM67" s="20"/>
      <c r="IN67" s="20"/>
      <c r="IO67" s="20"/>
      <c r="IP67" s="20"/>
      <c r="IQ67" s="20"/>
      <c r="IR67" s="20"/>
      <c r="IS67" s="20"/>
      <c r="IT67" s="20"/>
      <c r="IU67" s="20"/>
      <c r="IV67" s="20"/>
      <c r="IW67" s="20"/>
      <c r="IX67" s="20"/>
      <c r="IY67" s="20"/>
      <c r="IZ67" s="20"/>
      <c r="JA67" s="20"/>
      <c r="JB67" s="20"/>
      <c r="JC67" s="20"/>
      <c r="JD67" s="20"/>
      <c r="JE67" s="20"/>
      <c r="JF67" s="20"/>
      <c r="JG67" s="20"/>
      <c r="JH67" s="20"/>
      <c r="JI67" s="20"/>
      <c r="JJ67" s="20"/>
      <c r="JK67" s="20"/>
      <c r="JL67" s="20"/>
      <c r="JM67" s="20"/>
      <c r="JN67" s="20"/>
      <c r="JO67" s="20"/>
      <c r="JP67" s="20"/>
      <c r="JQ67" s="20"/>
      <c r="JR67" s="20"/>
      <c r="JS67" s="20"/>
      <c r="JT67" s="20"/>
      <c r="JU67" s="20"/>
      <c r="JV67" s="20"/>
      <c r="JW67" s="20"/>
      <c r="JX67" s="20"/>
      <c r="JY67" s="20"/>
      <c r="JZ67" s="20"/>
      <c r="KA67" s="20"/>
      <c r="KB67" s="20"/>
      <c r="KC67" s="20"/>
      <c r="KD67" s="20"/>
      <c r="KE67" s="20"/>
      <c r="KF67" s="20"/>
      <c r="KG67" s="20"/>
      <c r="KH67" s="20"/>
      <c r="KI67" s="20"/>
      <c r="KJ67" s="20"/>
      <c r="KK67" s="20"/>
      <c r="KL67" s="20"/>
      <c r="KM67" s="20"/>
      <c r="KN67" s="69"/>
    </row>
    <row r="68" spans="1:300" s="22" customFormat="1" ht="31.5" x14ac:dyDescent="0.25">
      <c r="A68" s="2"/>
      <c r="B68" s="73" t="s">
        <v>114</v>
      </c>
      <c r="C68" s="9"/>
      <c r="D68" s="9"/>
      <c r="E68" s="9"/>
      <c r="F68" s="9"/>
      <c r="G68" s="9"/>
      <c r="H68" s="9"/>
      <c r="I68" s="9"/>
      <c r="J68" s="9"/>
      <c r="K68" s="80">
        <f t="shared" si="16"/>
        <v>0</v>
      </c>
      <c r="L68" s="9">
        <v>90755220</v>
      </c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  <c r="IU68" s="9"/>
      <c r="IV68" s="9"/>
      <c r="IW68" s="9"/>
      <c r="IX68" s="9"/>
      <c r="IY68" s="9"/>
      <c r="IZ68" s="9"/>
      <c r="JA68" s="9"/>
      <c r="JB68" s="9"/>
      <c r="JC68" s="9"/>
      <c r="JD68" s="9"/>
      <c r="JE68" s="9"/>
      <c r="JF68" s="9"/>
      <c r="JG68" s="9"/>
      <c r="JH68" s="9"/>
      <c r="JI68" s="9"/>
      <c r="JJ68" s="9"/>
      <c r="JK68" s="9"/>
      <c r="JL68" s="9"/>
      <c r="JM68" s="9"/>
      <c r="JN68" s="9"/>
      <c r="JO68" s="9"/>
      <c r="JP68" s="9"/>
      <c r="JQ68" s="9"/>
      <c r="JR68" s="9"/>
      <c r="JS68" s="9"/>
      <c r="JT68" s="9"/>
      <c r="JU68" s="9"/>
      <c r="JV68" s="9"/>
      <c r="JW68" s="9"/>
      <c r="JX68" s="9"/>
      <c r="JY68" s="9"/>
      <c r="JZ68" s="9"/>
      <c r="KA68" s="9"/>
      <c r="KB68" s="9"/>
      <c r="KC68" s="9"/>
      <c r="KD68" s="9"/>
      <c r="KE68" s="9"/>
      <c r="KF68" s="9"/>
      <c r="KG68" s="9"/>
      <c r="KH68" s="9"/>
      <c r="KI68" s="9"/>
      <c r="KJ68" s="9"/>
      <c r="KK68" s="9"/>
      <c r="KL68" s="9"/>
      <c r="KM68" s="9"/>
      <c r="KN68" s="9"/>
    </row>
    <row r="69" spans="1:300" ht="31.5" x14ac:dyDescent="0.25">
      <c r="A69" s="2"/>
      <c r="B69" s="38" t="s">
        <v>115</v>
      </c>
      <c r="C69" s="20">
        <v>4386902</v>
      </c>
      <c r="D69" s="20"/>
      <c r="E69" s="20"/>
      <c r="F69" s="20"/>
      <c r="G69" s="20"/>
      <c r="H69" s="20"/>
      <c r="I69" s="20">
        <v>2645072</v>
      </c>
      <c r="J69" s="20"/>
      <c r="K69" s="80">
        <f t="shared" si="16"/>
        <v>-2645072</v>
      </c>
      <c r="L69" s="20">
        <v>1741830</v>
      </c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20"/>
      <c r="HW69" s="20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  <c r="IK69" s="20"/>
      <c r="IL69" s="20"/>
      <c r="IM69" s="20"/>
      <c r="IN69" s="20"/>
      <c r="IO69" s="20"/>
      <c r="IP69" s="20"/>
      <c r="IQ69" s="20"/>
      <c r="IR69" s="20"/>
      <c r="IS69" s="20"/>
      <c r="IT69" s="20"/>
      <c r="IU69" s="20"/>
      <c r="IV69" s="20"/>
      <c r="IW69" s="20"/>
      <c r="IX69" s="20"/>
      <c r="IY69" s="20"/>
      <c r="IZ69" s="20"/>
      <c r="JA69" s="20"/>
      <c r="JB69" s="20"/>
      <c r="JC69" s="20"/>
      <c r="JD69" s="20"/>
      <c r="JE69" s="20"/>
      <c r="JF69" s="20"/>
      <c r="JG69" s="20"/>
      <c r="JH69" s="20"/>
      <c r="JI69" s="20"/>
      <c r="JJ69" s="20"/>
      <c r="JK69" s="20"/>
      <c r="JL69" s="20"/>
      <c r="JM69" s="20"/>
      <c r="JN69" s="20"/>
      <c r="JO69" s="20"/>
      <c r="JP69" s="20"/>
      <c r="JQ69" s="20"/>
      <c r="JR69" s="20"/>
      <c r="JS69" s="20"/>
      <c r="JT69" s="20"/>
      <c r="JU69" s="20"/>
      <c r="JV69" s="20"/>
      <c r="JW69" s="20"/>
      <c r="JX69" s="20"/>
      <c r="JY69" s="20"/>
      <c r="JZ69" s="20"/>
      <c r="KA69" s="20"/>
      <c r="KB69" s="20"/>
      <c r="KC69" s="20"/>
      <c r="KD69" s="20"/>
      <c r="KE69" s="20"/>
      <c r="KF69" s="20"/>
      <c r="KG69" s="20"/>
      <c r="KH69" s="20"/>
      <c r="KI69" s="20"/>
      <c r="KJ69" s="20"/>
      <c r="KK69" s="20"/>
      <c r="KL69" s="20"/>
      <c r="KM69" s="20"/>
      <c r="KN69" s="69"/>
    </row>
    <row r="70" spans="1:300" ht="17.25" customHeight="1" x14ac:dyDescent="0.25">
      <c r="A70" s="2"/>
      <c r="B70" s="38" t="s">
        <v>116</v>
      </c>
      <c r="C70" s="20">
        <v>29940000</v>
      </c>
      <c r="D70" s="20"/>
      <c r="E70" s="20"/>
      <c r="F70" s="20"/>
      <c r="G70" s="20"/>
      <c r="H70" s="20"/>
      <c r="I70" s="20">
        <v>29940000</v>
      </c>
      <c r="J70" s="20"/>
      <c r="K70" s="80">
        <f t="shared" si="16"/>
        <v>-29940000</v>
      </c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  <c r="EB70" s="20"/>
      <c r="EC70" s="20"/>
      <c r="ED70" s="20"/>
      <c r="EE70" s="20"/>
      <c r="EF70" s="20"/>
      <c r="EG70" s="20"/>
      <c r="EH70" s="20"/>
      <c r="EI70" s="20"/>
      <c r="EJ70" s="20"/>
      <c r="EK70" s="20"/>
      <c r="EL70" s="20"/>
      <c r="EM70" s="20"/>
      <c r="EN70" s="20"/>
      <c r="EO70" s="20"/>
      <c r="EP70" s="20"/>
      <c r="EQ70" s="20"/>
      <c r="ER70" s="20"/>
      <c r="ES70" s="20"/>
      <c r="ET70" s="20"/>
      <c r="EU70" s="20"/>
      <c r="EV70" s="20"/>
      <c r="EW70" s="20"/>
      <c r="EX70" s="20"/>
      <c r="EY70" s="20"/>
      <c r="EZ70" s="20"/>
      <c r="FA70" s="20"/>
      <c r="FB70" s="20"/>
      <c r="FC70" s="20"/>
      <c r="FD70" s="20"/>
      <c r="FE70" s="20"/>
      <c r="FF70" s="20"/>
      <c r="FG70" s="20"/>
      <c r="FH70" s="20"/>
      <c r="FI70" s="20"/>
      <c r="FJ70" s="20"/>
      <c r="FK70" s="20"/>
      <c r="FL70" s="20"/>
      <c r="FM70" s="20"/>
      <c r="FN70" s="20"/>
      <c r="FO70" s="20"/>
      <c r="FP70" s="20"/>
      <c r="FQ70" s="20"/>
      <c r="FR70" s="20"/>
      <c r="FS70" s="20"/>
      <c r="FT70" s="20"/>
      <c r="FU70" s="20"/>
      <c r="FV70" s="20"/>
      <c r="FW70" s="20"/>
      <c r="FX70" s="20"/>
      <c r="FY70" s="20"/>
      <c r="FZ70" s="20"/>
      <c r="GA70" s="20"/>
      <c r="GB70" s="20"/>
      <c r="GC70" s="20"/>
      <c r="GD70" s="20"/>
      <c r="GE70" s="20"/>
      <c r="GF70" s="20"/>
      <c r="GG70" s="20"/>
      <c r="GH70" s="20"/>
      <c r="GI70" s="20"/>
      <c r="GJ70" s="20"/>
      <c r="GK70" s="20"/>
      <c r="GL70" s="20"/>
      <c r="GM70" s="20"/>
      <c r="GN70" s="20"/>
      <c r="GO70" s="20"/>
      <c r="GP70" s="20"/>
      <c r="GQ70" s="20"/>
      <c r="GR70" s="20"/>
      <c r="GS70" s="20"/>
      <c r="GT70" s="20"/>
      <c r="GU70" s="20"/>
      <c r="GV70" s="20"/>
      <c r="GW70" s="20"/>
      <c r="GX70" s="20"/>
      <c r="GY70" s="20"/>
      <c r="GZ70" s="20"/>
      <c r="HA70" s="20"/>
      <c r="HB70" s="20"/>
      <c r="HC70" s="20"/>
      <c r="HD70" s="20"/>
      <c r="HE70" s="20"/>
      <c r="HF70" s="20"/>
      <c r="HG70" s="20"/>
      <c r="HH70" s="20"/>
      <c r="HI70" s="20"/>
      <c r="HJ70" s="20"/>
      <c r="HK70" s="20"/>
      <c r="HL70" s="20"/>
      <c r="HM70" s="20"/>
      <c r="HN70" s="20"/>
      <c r="HO70" s="20"/>
      <c r="HP70" s="20"/>
      <c r="HQ70" s="20"/>
      <c r="HR70" s="20"/>
      <c r="HS70" s="20"/>
      <c r="HT70" s="20"/>
      <c r="HU70" s="20"/>
      <c r="HV70" s="20"/>
      <c r="HW70" s="20"/>
      <c r="HX70" s="20"/>
      <c r="HY70" s="20"/>
      <c r="HZ70" s="20"/>
      <c r="IA70" s="20"/>
      <c r="IB70" s="20"/>
      <c r="IC70" s="20"/>
      <c r="ID70" s="20"/>
      <c r="IE70" s="20"/>
      <c r="IF70" s="20"/>
      <c r="IG70" s="20"/>
      <c r="IH70" s="20"/>
      <c r="II70" s="20"/>
      <c r="IJ70" s="20"/>
      <c r="IK70" s="20"/>
      <c r="IL70" s="20"/>
      <c r="IM70" s="20"/>
      <c r="IN70" s="20"/>
      <c r="IO70" s="20"/>
      <c r="IP70" s="20"/>
      <c r="IQ70" s="20"/>
      <c r="IR70" s="20"/>
      <c r="IS70" s="20"/>
      <c r="IT70" s="20"/>
      <c r="IU70" s="20"/>
      <c r="IV70" s="20"/>
      <c r="IW70" s="20"/>
      <c r="IX70" s="20"/>
      <c r="IY70" s="20"/>
      <c r="IZ70" s="20"/>
      <c r="JA70" s="20"/>
      <c r="JB70" s="20"/>
      <c r="JC70" s="20"/>
      <c r="JD70" s="20"/>
      <c r="JE70" s="20"/>
      <c r="JF70" s="20"/>
      <c r="JG70" s="20"/>
      <c r="JH70" s="20"/>
      <c r="JI70" s="20"/>
      <c r="JJ70" s="20"/>
      <c r="JK70" s="20"/>
      <c r="JL70" s="20"/>
      <c r="JM70" s="20"/>
      <c r="JN70" s="20"/>
      <c r="JO70" s="20"/>
      <c r="JP70" s="20"/>
      <c r="JQ70" s="20"/>
      <c r="JR70" s="20"/>
      <c r="JS70" s="20"/>
      <c r="JT70" s="20"/>
      <c r="JU70" s="20"/>
      <c r="JV70" s="20"/>
      <c r="JW70" s="20"/>
      <c r="JX70" s="20"/>
      <c r="JY70" s="20"/>
      <c r="JZ70" s="20"/>
      <c r="KA70" s="20"/>
      <c r="KB70" s="20"/>
      <c r="KC70" s="20"/>
      <c r="KD70" s="20"/>
      <c r="KE70" s="20"/>
      <c r="KF70" s="20"/>
      <c r="KG70" s="20"/>
      <c r="KH70" s="20"/>
      <c r="KI70" s="20"/>
      <c r="KJ70" s="20"/>
      <c r="KK70" s="20"/>
      <c r="KL70" s="20"/>
      <c r="KM70" s="20"/>
      <c r="KN70" s="69"/>
    </row>
    <row r="71" spans="1:300" ht="31.5" x14ac:dyDescent="0.25">
      <c r="A71" s="2"/>
      <c r="B71" s="38" t="s">
        <v>117</v>
      </c>
      <c r="C71" s="20">
        <v>70519700</v>
      </c>
      <c r="D71" s="20"/>
      <c r="E71" s="20"/>
      <c r="F71" s="20"/>
      <c r="G71" s="20"/>
      <c r="H71" s="20"/>
      <c r="I71" s="20"/>
      <c r="J71" s="20"/>
      <c r="K71" s="80">
        <f t="shared" ref="K71:K134" si="17">J71-I71</f>
        <v>0</v>
      </c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>
        <v>70519700</v>
      </c>
      <c r="AX71" s="20"/>
      <c r="AY71" s="20"/>
      <c r="AZ71" s="20">
        <v>70519700</v>
      </c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20"/>
      <c r="HW71" s="20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  <c r="IK71" s="20"/>
      <c r="IL71" s="20"/>
      <c r="IM71" s="20"/>
      <c r="IN71" s="20"/>
      <c r="IO71" s="20"/>
      <c r="IP71" s="20"/>
      <c r="IQ71" s="20"/>
      <c r="IR71" s="20"/>
      <c r="IS71" s="20"/>
      <c r="IT71" s="20"/>
      <c r="IU71" s="20"/>
      <c r="IV71" s="20"/>
      <c r="IW71" s="20"/>
      <c r="IX71" s="20"/>
      <c r="IY71" s="20"/>
      <c r="IZ71" s="20"/>
      <c r="JA71" s="20"/>
      <c r="JB71" s="20"/>
      <c r="JC71" s="20"/>
      <c r="JD71" s="20"/>
      <c r="JE71" s="20"/>
      <c r="JF71" s="20"/>
      <c r="JG71" s="20"/>
      <c r="JH71" s="20"/>
      <c r="JI71" s="20"/>
      <c r="JJ71" s="20"/>
      <c r="JK71" s="20"/>
      <c r="JL71" s="20"/>
      <c r="JM71" s="20"/>
      <c r="JN71" s="20"/>
      <c r="JO71" s="20"/>
      <c r="JP71" s="20"/>
      <c r="JQ71" s="20"/>
      <c r="JR71" s="20"/>
      <c r="JS71" s="20"/>
      <c r="JT71" s="20"/>
      <c r="JU71" s="20"/>
      <c r="JV71" s="20"/>
      <c r="JW71" s="20"/>
      <c r="JX71" s="20"/>
      <c r="JY71" s="20"/>
      <c r="JZ71" s="20"/>
      <c r="KA71" s="20"/>
      <c r="KB71" s="20"/>
      <c r="KC71" s="20"/>
      <c r="KD71" s="20"/>
      <c r="KE71" s="20"/>
      <c r="KF71" s="20"/>
      <c r="KG71" s="20"/>
      <c r="KH71" s="20"/>
      <c r="KI71" s="20"/>
      <c r="KJ71" s="20"/>
      <c r="KK71" s="20"/>
      <c r="KL71" s="20"/>
      <c r="KM71" s="20"/>
      <c r="KN71" s="69"/>
    </row>
    <row r="72" spans="1:300" ht="31.5" x14ac:dyDescent="0.25">
      <c r="A72" s="2"/>
      <c r="B72" s="72" t="s">
        <v>118</v>
      </c>
      <c r="C72" s="20"/>
      <c r="D72" s="20"/>
      <c r="E72" s="20"/>
      <c r="F72" s="20"/>
      <c r="G72" s="20"/>
      <c r="H72" s="20"/>
      <c r="I72" s="20"/>
      <c r="J72" s="20"/>
      <c r="K72" s="80">
        <f t="shared" si="17"/>
        <v>0</v>
      </c>
      <c r="L72" s="20"/>
      <c r="M72" s="20"/>
      <c r="N72" s="20"/>
      <c r="O72" s="20"/>
      <c r="P72" s="20"/>
      <c r="Q72" s="20"/>
      <c r="R72" s="20"/>
      <c r="S72" s="20">
        <v>2000000</v>
      </c>
      <c r="T72" s="20"/>
      <c r="U72" s="20"/>
      <c r="V72" s="20">
        <v>2000000</v>
      </c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>
        <v>14940000</v>
      </c>
      <c r="DP72" s="20"/>
      <c r="DQ72" s="20"/>
      <c r="DR72" s="20">
        <v>14940000</v>
      </c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>
        <v>15536187</v>
      </c>
      <c r="HH72" s="20"/>
      <c r="HI72" s="20"/>
      <c r="HJ72" s="20">
        <v>15536187</v>
      </c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  <c r="IK72" s="20"/>
      <c r="IL72" s="20"/>
      <c r="IM72" s="20"/>
      <c r="IN72" s="20"/>
      <c r="IO72" s="20"/>
      <c r="IP72" s="20"/>
      <c r="IQ72" s="20"/>
      <c r="IR72" s="20"/>
      <c r="IS72" s="20"/>
      <c r="IT72" s="20"/>
      <c r="IU72" s="20"/>
      <c r="IV72" s="20"/>
      <c r="IW72" s="20"/>
      <c r="IX72" s="20"/>
      <c r="IY72" s="20"/>
      <c r="IZ72" s="20"/>
      <c r="JA72" s="20"/>
      <c r="JB72" s="20"/>
      <c r="JC72" s="20"/>
      <c r="JD72" s="20"/>
      <c r="JE72" s="20"/>
      <c r="JF72" s="20"/>
      <c r="JG72" s="20"/>
      <c r="JH72" s="20"/>
      <c r="JI72" s="20"/>
      <c r="JJ72" s="20"/>
      <c r="JK72" s="20"/>
      <c r="JL72" s="20"/>
      <c r="JM72" s="20"/>
      <c r="JN72" s="20"/>
      <c r="JO72" s="20"/>
      <c r="JP72" s="20"/>
      <c r="JQ72" s="20"/>
      <c r="JR72" s="20">
        <v>10578200</v>
      </c>
      <c r="JS72" s="20"/>
      <c r="JT72" s="20"/>
      <c r="JU72" s="20">
        <v>10578200</v>
      </c>
      <c r="JV72" s="20"/>
      <c r="JW72" s="20"/>
      <c r="JX72" s="20"/>
      <c r="JY72" s="20"/>
      <c r="JZ72" s="20"/>
      <c r="KA72" s="20"/>
      <c r="KB72" s="20"/>
      <c r="KC72" s="20"/>
      <c r="KD72" s="20"/>
      <c r="KE72" s="20"/>
      <c r="KF72" s="20"/>
      <c r="KG72" s="20"/>
      <c r="KH72" s="20"/>
      <c r="KI72" s="20"/>
      <c r="KJ72" s="20"/>
      <c r="KK72" s="20"/>
      <c r="KL72" s="20"/>
      <c r="KM72" s="20"/>
      <c r="KN72" s="69"/>
    </row>
    <row r="73" spans="1:300" ht="31.5" x14ac:dyDescent="0.25">
      <c r="A73" s="2"/>
      <c r="B73" s="72" t="s">
        <v>119</v>
      </c>
      <c r="C73" s="20"/>
      <c r="D73" s="20"/>
      <c r="E73" s="20"/>
      <c r="F73" s="20"/>
      <c r="G73" s="20"/>
      <c r="H73" s="20"/>
      <c r="I73" s="20"/>
      <c r="J73" s="20"/>
      <c r="K73" s="80">
        <f t="shared" si="17"/>
        <v>0</v>
      </c>
      <c r="L73" s="20"/>
      <c r="M73" s="20"/>
      <c r="N73" s="20"/>
      <c r="O73" s="20">
        <v>42328917</v>
      </c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>
        <v>2507169</v>
      </c>
      <c r="AX73" s="20"/>
      <c r="AY73" s="20"/>
      <c r="AZ73" s="20">
        <v>2507169</v>
      </c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>
        <v>6454607</v>
      </c>
      <c r="DP73" s="20"/>
      <c r="DQ73" s="20"/>
      <c r="DR73" s="20">
        <v>6454607</v>
      </c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>
        <v>1405520</v>
      </c>
      <c r="FN73" s="20"/>
      <c r="FO73" s="20"/>
      <c r="FP73" s="20">
        <v>1405520</v>
      </c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>
        <v>491000</v>
      </c>
      <c r="GT73" s="20"/>
      <c r="GU73" s="20"/>
      <c r="GV73" s="20">
        <v>491000</v>
      </c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  <c r="IK73" s="20"/>
      <c r="IL73" s="20"/>
      <c r="IM73" s="20"/>
      <c r="IN73" s="20"/>
      <c r="IO73" s="20"/>
      <c r="IP73" s="20"/>
      <c r="IQ73" s="20"/>
      <c r="IR73" s="20"/>
      <c r="IS73" s="20"/>
      <c r="IT73" s="20"/>
      <c r="IU73" s="20"/>
      <c r="IV73" s="20"/>
      <c r="IW73" s="20"/>
      <c r="IX73" s="20"/>
      <c r="IY73" s="20"/>
      <c r="IZ73" s="20"/>
      <c r="JA73" s="20"/>
      <c r="JB73" s="20"/>
      <c r="JC73" s="20"/>
      <c r="JD73" s="20"/>
      <c r="JE73" s="20"/>
      <c r="JF73" s="20"/>
      <c r="JG73" s="20"/>
      <c r="JH73" s="20"/>
      <c r="JI73" s="20"/>
      <c r="JJ73" s="20"/>
      <c r="JK73" s="20"/>
      <c r="JL73" s="20"/>
      <c r="JM73" s="20"/>
      <c r="JN73" s="20"/>
      <c r="JO73" s="20"/>
      <c r="JP73" s="20"/>
      <c r="JQ73" s="20"/>
      <c r="JR73" s="20"/>
      <c r="JS73" s="20"/>
      <c r="JT73" s="20"/>
      <c r="JU73" s="20"/>
      <c r="JV73" s="20"/>
      <c r="JW73" s="20"/>
      <c r="JX73" s="20"/>
      <c r="JY73" s="20"/>
      <c r="JZ73" s="20"/>
      <c r="KA73" s="20"/>
      <c r="KB73" s="20"/>
      <c r="KC73" s="20"/>
      <c r="KD73" s="20"/>
      <c r="KE73" s="20"/>
      <c r="KF73" s="20"/>
      <c r="KG73" s="20"/>
      <c r="KH73" s="20"/>
      <c r="KI73" s="20"/>
      <c r="KJ73" s="20"/>
      <c r="KK73" s="20"/>
      <c r="KL73" s="20"/>
      <c r="KM73" s="20"/>
      <c r="KN73" s="69"/>
    </row>
    <row r="74" spans="1:300" ht="15.75" x14ac:dyDescent="0.25">
      <c r="A74" s="2"/>
      <c r="B74" s="72" t="s">
        <v>120</v>
      </c>
      <c r="C74" s="61"/>
      <c r="D74" s="61"/>
      <c r="E74" s="61"/>
      <c r="F74" s="61"/>
      <c r="G74" s="61"/>
      <c r="H74" s="61"/>
      <c r="I74" s="61"/>
      <c r="J74" s="61"/>
      <c r="K74" s="80">
        <f t="shared" si="17"/>
        <v>0</v>
      </c>
      <c r="L74" s="61">
        <v>509044</v>
      </c>
      <c r="M74" s="61"/>
      <c r="N74" s="61"/>
      <c r="O74" s="61">
        <v>9193631</v>
      </c>
      <c r="P74" s="61"/>
      <c r="Q74" s="61"/>
      <c r="R74" s="61"/>
      <c r="S74" s="61">
        <v>31453551</v>
      </c>
      <c r="T74" s="61"/>
      <c r="U74" s="61"/>
      <c r="V74" s="61">
        <v>31453551</v>
      </c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>
        <f>SUM(AZ74:BB74)</f>
        <v>5657896</v>
      </c>
      <c r="AX74" s="61"/>
      <c r="AY74" s="61"/>
      <c r="AZ74" s="61">
        <v>4404380</v>
      </c>
      <c r="BA74" s="61"/>
      <c r="BB74" s="61">
        <v>1253516</v>
      </c>
      <c r="BC74" s="61"/>
      <c r="BD74" s="61">
        <v>1253516</v>
      </c>
      <c r="BE74" s="61"/>
      <c r="BF74" s="61"/>
      <c r="BG74" s="61"/>
      <c r="BH74" s="61"/>
      <c r="BI74" s="61"/>
      <c r="BJ74" s="61"/>
      <c r="BK74" s="61"/>
      <c r="BL74" s="61"/>
      <c r="BM74" s="61"/>
      <c r="BN74" s="61"/>
      <c r="BO74" s="61"/>
      <c r="BP74" s="61"/>
      <c r="BQ74" s="61"/>
      <c r="BR74" s="61"/>
      <c r="BS74" s="61"/>
      <c r="BT74" s="61"/>
      <c r="BU74" s="61"/>
      <c r="BV74" s="61"/>
      <c r="BW74" s="61"/>
      <c r="BX74" s="61"/>
      <c r="BY74" s="61"/>
      <c r="BZ74" s="61"/>
      <c r="CA74" s="61"/>
      <c r="CB74" s="61"/>
      <c r="CC74" s="61"/>
      <c r="CD74" s="61"/>
      <c r="CE74" s="61"/>
      <c r="CF74" s="61"/>
      <c r="CG74" s="61"/>
      <c r="CH74" s="61"/>
      <c r="CI74" s="61">
        <v>3839100</v>
      </c>
      <c r="CJ74" s="61"/>
      <c r="CK74" s="61"/>
      <c r="CL74" s="61">
        <v>3839100</v>
      </c>
      <c r="CM74" s="61"/>
      <c r="CN74" s="61"/>
      <c r="CO74" s="61"/>
      <c r="CP74" s="61"/>
      <c r="CQ74" s="61"/>
      <c r="CR74" s="61"/>
      <c r="CS74" s="61"/>
      <c r="CT74" s="61"/>
      <c r="CU74" s="61"/>
      <c r="CV74" s="61"/>
      <c r="CW74" s="61"/>
      <c r="CX74" s="61"/>
      <c r="CY74" s="61"/>
      <c r="CZ74" s="61"/>
      <c r="DA74" s="61">
        <v>4273605</v>
      </c>
      <c r="DB74" s="61"/>
      <c r="DC74" s="61"/>
      <c r="DD74" s="61">
        <v>4273605</v>
      </c>
      <c r="DE74" s="61"/>
      <c r="DF74" s="61"/>
      <c r="DG74" s="61"/>
      <c r="DH74" s="61"/>
      <c r="DI74" s="61"/>
      <c r="DJ74" s="61"/>
      <c r="DK74" s="61"/>
      <c r="DL74" s="61"/>
      <c r="DM74" s="61"/>
      <c r="DN74" s="61"/>
      <c r="DO74" s="61">
        <v>796403</v>
      </c>
      <c r="DP74" s="61"/>
      <c r="DQ74" s="61"/>
      <c r="DR74" s="61">
        <v>796403</v>
      </c>
      <c r="DS74" s="61"/>
      <c r="DT74" s="61"/>
      <c r="DU74" s="61"/>
      <c r="DV74" s="61"/>
      <c r="DW74" s="61"/>
      <c r="DX74" s="61"/>
      <c r="DY74" s="61"/>
      <c r="DZ74" s="61"/>
      <c r="EA74" s="61"/>
      <c r="EB74" s="61"/>
      <c r="EC74" s="61"/>
      <c r="ED74" s="61"/>
      <c r="EE74" s="61"/>
      <c r="EF74" s="61"/>
      <c r="EG74" s="61"/>
      <c r="EH74" s="61"/>
      <c r="EI74" s="61"/>
      <c r="EJ74" s="61"/>
      <c r="EK74" s="61"/>
      <c r="EL74" s="61"/>
      <c r="EM74" s="61"/>
      <c r="EN74" s="61"/>
      <c r="EO74" s="61"/>
      <c r="EP74" s="61"/>
      <c r="EQ74" s="61"/>
      <c r="ER74" s="61"/>
      <c r="ES74" s="61"/>
      <c r="ET74" s="61"/>
      <c r="EU74" s="61">
        <v>8184940</v>
      </c>
      <c r="EV74" s="61"/>
      <c r="EW74" s="61"/>
      <c r="EX74" s="61">
        <v>8184940</v>
      </c>
      <c r="EY74" s="61"/>
      <c r="EZ74" s="61"/>
      <c r="FA74" s="61"/>
      <c r="FB74" s="61"/>
      <c r="FC74" s="61"/>
      <c r="FD74" s="61"/>
      <c r="FE74" s="61"/>
      <c r="FF74" s="61"/>
      <c r="FG74" s="61"/>
      <c r="FH74" s="61"/>
      <c r="FI74" s="61"/>
      <c r="FJ74" s="61"/>
      <c r="FK74" s="61"/>
      <c r="FL74" s="61"/>
      <c r="FM74" s="61">
        <v>34483412</v>
      </c>
      <c r="FN74" s="61"/>
      <c r="FO74" s="61"/>
      <c r="FP74" s="61">
        <v>34483412</v>
      </c>
      <c r="FQ74" s="61"/>
      <c r="FR74" s="61"/>
      <c r="FS74" s="61"/>
      <c r="FT74" s="61"/>
      <c r="FU74" s="61"/>
      <c r="FV74" s="61"/>
      <c r="FW74" s="61"/>
      <c r="FX74" s="61"/>
      <c r="FY74" s="61"/>
      <c r="FZ74" s="61"/>
      <c r="GA74" s="61"/>
      <c r="GB74" s="61"/>
      <c r="GC74" s="61"/>
      <c r="GD74" s="61"/>
      <c r="GE74" s="61"/>
      <c r="GF74" s="61"/>
      <c r="GG74" s="61"/>
      <c r="GH74" s="61"/>
      <c r="GI74" s="61"/>
      <c r="GJ74" s="61"/>
      <c r="GK74" s="61"/>
      <c r="GL74" s="61"/>
      <c r="GM74" s="61"/>
      <c r="GN74" s="61"/>
      <c r="GO74" s="61"/>
      <c r="GP74" s="61"/>
      <c r="GQ74" s="61"/>
      <c r="GR74" s="61"/>
      <c r="GS74" s="61">
        <v>28898233</v>
      </c>
      <c r="GT74" s="61"/>
      <c r="GU74" s="61"/>
      <c r="GV74" s="61">
        <v>28898233</v>
      </c>
      <c r="GW74" s="61"/>
      <c r="GX74" s="61"/>
      <c r="GY74" s="61"/>
      <c r="GZ74" s="61"/>
      <c r="HA74" s="61"/>
      <c r="HB74" s="61"/>
      <c r="HC74" s="61"/>
      <c r="HD74" s="61"/>
      <c r="HE74" s="61"/>
      <c r="HF74" s="61"/>
      <c r="HG74" s="61"/>
      <c r="HH74" s="61"/>
      <c r="HI74" s="61"/>
      <c r="HJ74" s="61"/>
      <c r="HK74" s="61"/>
      <c r="HL74" s="61"/>
      <c r="HM74" s="61"/>
      <c r="HN74" s="61"/>
      <c r="HO74" s="61"/>
      <c r="HP74" s="61"/>
      <c r="HQ74" s="61"/>
      <c r="HR74" s="61"/>
      <c r="HS74" s="61"/>
      <c r="HT74" s="61"/>
      <c r="HU74" s="61"/>
      <c r="HV74" s="61"/>
      <c r="HW74" s="61">
        <v>4948496</v>
      </c>
      <c r="HX74" s="61"/>
      <c r="HY74" s="61"/>
      <c r="HZ74" s="61">
        <v>4948496</v>
      </c>
      <c r="IA74" s="61"/>
      <c r="IB74" s="61"/>
      <c r="IC74" s="61"/>
      <c r="ID74" s="61"/>
      <c r="IE74" s="61"/>
      <c r="IF74" s="61"/>
      <c r="IG74" s="61"/>
      <c r="IH74" s="61"/>
      <c r="II74" s="61"/>
      <c r="IJ74" s="61"/>
      <c r="IK74" s="61"/>
      <c r="IL74" s="61"/>
      <c r="IM74" s="61"/>
      <c r="IN74" s="61"/>
      <c r="IO74" s="61"/>
      <c r="IP74" s="61"/>
      <c r="IQ74" s="61"/>
      <c r="IR74" s="61"/>
      <c r="IS74" s="61"/>
      <c r="IT74" s="61"/>
      <c r="IU74" s="61"/>
      <c r="IV74" s="61"/>
      <c r="IW74" s="61"/>
      <c r="IX74" s="61"/>
      <c r="IY74" s="61"/>
      <c r="IZ74" s="61"/>
      <c r="JA74" s="61"/>
      <c r="JB74" s="61"/>
      <c r="JC74" s="61"/>
      <c r="JD74" s="61"/>
      <c r="JE74" s="61"/>
      <c r="JF74" s="61"/>
      <c r="JG74" s="61"/>
      <c r="JH74" s="61"/>
      <c r="JI74" s="61"/>
      <c r="JJ74" s="61"/>
      <c r="JK74" s="61"/>
      <c r="JL74" s="61"/>
      <c r="JM74" s="61"/>
      <c r="JN74" s="61"/>
      <c r="JO74" s="61"/>
      <c r="JP74" s="61"/>
      <c r="JQ74" s="61"/>
      <c r="JR74" s="61">
        <v>56270672</v>
      </c>
      <c r="JS74" s="61"/>
      <c r="JT74" s="61"/>
      <c r="JU74" s="61">
        <v>56270672</v>
      </c>
      <c r="JV74" s="61"/>
      <c r="JW74" s="61"/>
      <c r="JX74" s="61"/>
      <c r="JY74" s="61"/>
      <c r="JZ74" s="61"/>
      <c r="KA74" s="61"/>
      <c r="KB74" s="61"/>
      <c r="KC74" s="61"/>
      <c r="KD74" s="61"/>
      <c r="KE74" s="61"/>
      <c r="KF74" s="61"/>
      <c r="KG74" s="61"/>
      <c r="KH74" s="61"/>
      <c r="KI74" s="61"/>
      <c r="KJ74" s="61"/>
      <c r="KK74" s="61"/>
      <c r="KL74" s="61"/>
      <c r="KM74" s="61"/>
      <c r="KN74" s="9"/>
    </row>
    <row r="75" spans="1:300" s="22" customFormat="1" ht="31.5" x14ac:dyDescent="0.25">
      <c r="A75" s="2"/>
      <c r="B75" s="73" t="s">
        <v>121</v>
      </c>
      <c r="C75" s="9"/>
      <c r="D75" s="9"/>
      <c r="E75" s="9"/>
      <c r="F75" s="9"/>
      <c r="G75" s="9"/>
      <c r="H75" s="9"/>
      <c r="I75" s="9"/>
      <c r="J75" s="9"/>
      <c r="K75" s="80">
        <f t="shared" si="17"/>
        <v>0</v>
      </c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>
        <v>6000001</v>
      </c>
      <c r="EV75" s="9"/>
      <c r="EW75" s="9"/>
      <c r="EX75" s="9"/>
      <c r="EY75" s="9"/>
      <c r="EZ75" s="9">
        <v>6000001</v>
      </c>
      <c r="FA75" s="9"/>
      <c r="FB75" s="9"/>
      <c r="FC75" s="9"/>
      <c r="FD75" s="9"/>
      <c r="FE75" s="9"/>
      <c r="FF75" s="9"/>
      <c r="FG75" s="9"/>
      <c r="FH75" s="9"/>
      <c r="FI75" s="9"/>
      <c r="FJ75" s="9">
        <v>6000001</v>
      </c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  <c r="IU75" s="9"/>
      <c r="IV75" s="9"/>
      <c r="IW75" s="9"/>
      <c r="IX75" s="9"/>
      <c r="IY75" s="9"/>
      <c r="IZ75" s="9"/>
      <c r="JA75" s="9"/>
      <c r="JB75" s="9"/>
      <c r="JC75" s="9"/>
      <c r="JD75" s="9"/>
      <c r="JE75" s="9"/>
      <c r="JF75" s="9"/>
      <c r="JG75" s="9"/>
      <c r="JH75" s="9"/>
      <c r="JI75" s="9"/>
      <c r="JJ75" s="9"/>
      <c r="JK75" s="9"/>
      <c r="JL75" s="9"/>
      <c r="JM75" s="9"/>
      <c r="JN75" s="9"/>
      <c r="JO75" s="9"/>
      <c r="JP75" s="9"/>
      <c r="JQ75" s="9"/>
      <c r="JR75" s="9"/>
      <c r="JS75" s="9"/>
      <c r="JT75" s="9"/>
      <c r="JU75" s="9"/>
      <c r="JV75" s="9"/>
      <c r="JW75" s="9"/>
      <c r="JX75" s="9"/>
      <c r="JY75" s="9"/>
      <c r="JZ75" s="9"/>
      <c r="KA75" s="9"/>
      <c r="KB75" s="9"/>
      <c r="KC75" s="9"/>
      <c r="KD75" s="9"/>
      <c r="KE75" s="9"/>
      <c r="KF75" s="9"/>
      <c r="KG75" s="9"/>
      <c r="KH75" s="9"/>
      <c r="KI75" s="9"/>
      <c r="KJ75" s="9"/>
      <c r="KK75" s="9"/>
      <c r="KL75" s="9"/>
      <c r="KM75" s="9"/>
      <c r="KN75" s="9"/>
    </row>
    <row r="76" spans="1:300" s="22" customFormat="1" ht="31.5" x14ac:dyDescent="0.25">
      <c r="A76" s="2"/>
      <c r="B76" s="73" t="s">
        <v>122</v>
      </c>
      <c r="C76" s="9"/>
      <c r="D76" s="9"/>
      <c r="E76" s="9"/>
      <c r="F76" s="9"/>
      <c r="G76" s="9"/>
      <c r="H76" s="9"/>
      <c r="I76" s="9"/>
      <c r="J76" s="9"/>
      <c r="K76" s="80">
        <f t="shared" si="17"/>
        <v>0</v>
      </c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>
        <v>29654297</v>
      </c>
      <c r="BP76" s="9"/>
      <c r="BQ76" s="9"/>
      <c r="BR76" s="9"/>
      <c r="BS76" s="9"/>
      <c r="BT76" s="9">
        <v>29654297</v>
      </c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>
        <v>29654297</v>
      </c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>
        <v>30870000</v>
      </c>
      <c r="DB76" s="9"/>
      <c r="DC76" s="9"/>
      <c r="DD76" s="9"/>
      <c r="DE76" s="9"/>
      <c r="DF76" s="9">
        <v>30870000</v>
      </c>
      <c r="DG76" s="9"/>
      <c r="DH76" s="9">
        <v>30870000</v>
      </c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>
        <v>48000000</v>
      </c>
      <c r="HX76" s="9"/>
      <c r="HY76" s="9"/>
      <c r="HZ76" s="9"/>
      <c r="IA76" s="9"/>
      <c r="IB76" s="9">
        <v>48000000</v>
      </c>
      <c r="IC76" s="9"/>
      <c r="ID76" s="9">
        <v>48000000</v>
      </c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  <c r="IU76" s="9"/>
      <c r="IV76" s="9"/>
      <c r="IW76" s="9"/>
      <c r="IX76" s="9"/>
      <c r="IY76" s="9"/>
      <c r="IZ76" s="9"/>
      <c r="JA76" s="9"/>
      <c r="JB76" s="9"/>
      <c r="JC76" s="9"/>
      <c r="JD76" s="9"/>
      <c r="JE76" s="9"/>
      <c r="JF76" s="9"/>
      <c r="JG76" s="9"/>
      <c r="JH76" s="9"/>
      <c r="JI76" s="9"/>
      <c r="JJ76" s="9"/>
      <c r="JK76" s="9"/>
      <c r="JL76" s="9"/>
      <c r="JM76" s="9"/>
      <c r="JN76" s="9"/>
      <c r="JO76" s="9"/>
      <c r="JP76" s="9"/>
      <c r="JQ76" s="9"/>
      <c r="JR76" s="9"/>
      <c r="JS76" s="9"/>
      <c r="JT76" s="9"/>
      <c r="JU76" s="9"/>
      <c r="JV76" s="9"/>
      <c r="JW76" s="9"/>
      <c r="JX76" s="9"/>
      <c r="JY76" s="9"/>
      <c r="JZ76" s="9"/>
      <c r="KA76" s="9"/>
      <c r="KB76" s="9"/>
      <c r="KC76" s="9"/>
      <c r="KD76" s="9"/>
      <c r="KE76" s="9"/>
      <c r="KF76" s="9"/>
      <c r="KG76" s="9"/>
      <c r="KH76" s="9"/>
      <c r="KI76" s="9"/>
      <c r="KJ76" s="9"/>
      <c r="KK76" s="9"/>
      <c r="KL76" s="9"/>
      <c r="KM76" s="9"/>
      <c r="KN76" s="9"/>
    </row>
    <row r="77" spans="1:300" ht="31.5" customHeight="1" x14ac:dyDescent="0.25">
      <c r="A77" s="2"/>
      <c r="B77" s="72" t="s">
        <v>123</v>
      </c>
      <c r="C77" s="9"/>
      <c r="D77" s="9"/>
      <c r="E77" s="9"/>
      <c r="F77" s="9"/>
      <c r="G77" s="9"/>
      <c r="H77" s="9"/>
      <c r="I77" s="9"/>
      <c r="J77" s="9"/>
      <c r="K77" s="80">
        <f t="shared" si="17"/>
        <v>0</v>
      </c>
      <c r="L77" s="9">
        <v>30747960</v>
      </c>
      <c r="M77" s="9"/>
      <c r="N77" s="9"/>
      <c r="O77" s="9">
        <v>39657730</v>
      </c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  <c r="IU77" s="9"/>
      <c r="IV77" s="9"/>
      <c r="IW77" s="9"/>
      <c r="IX77" s="9"/>
      <c r="IY77" s="9"/>
      <c r="IZ77" s="9"/>
      <c r="JA77" s="9"/>
      <c r="JB77" s="9"/>
      <c r="JC77" s="9"/>
      <c r="JD77" s="9"/>
      <c r="JE77" s="9"/>
      <c r="JF77" s="9"/>
      <c r="JG77" s="9"/>
      <c r="JH77" s="9"/>
      <c r="JI77" s="9"/>
      <c r="JJ77" s="9"/>
      <c r="JK77" s="9"/>
      <c r="JL77" s="9"/>
      <c r="JM77" s="9"/>
      <c r="JN77" s="9"/>
      <c r="JO77" s="9"/>
      <c r="JP77" s="9"/>
      <c r="JQ77" s="9"/>
      <c r="JR77" s="9"/>
      <c r="JS77" s="9"/>
      <c r="JT77" s="9"/>
      <c r="JU77" s="9"/>
      <c r="JV77" s="9"/>
      <c r="JW77" s="9"/>
      <c r="JX77" s="9"/>
      <c r="JY77" s="9"/>
      <c r="JZ77" s="9"/>
      <c r="KA77" s="9"/>
      <c r="KB77" s="9"/>
      <c r="KC77" s="9"/>
      <c r="KD77" s="9"/>
      <c r="KE77" s="9"/>
      <c r="KF77" s="9"/>
      <c r="KG77" s="9"/>
      <c r="KH77" s="9"/>
      <c r="KI77" s="9"/>
      <c r="KJ77" s="9"/>
      <c r="KK77" s="9"/>
      <c r="KL77" s="9"/>
      <c r="KM77" s="9"/>
      <c r="KN77" s="9"/>
    </row>
    <row r="78" spans="1:300" ht="31.5" x14ac:dyDescent="0.25">
      <c r="A78" s="2"/>
      <c r="B78" s="38" t="s">
        <v>159</v>
      </c>
      <c r="C78" s="61">
        <v>275000000</v>
      </c>
      <c r="D78" s="61"/>
      <c r="E78" s="61"/>
      <c r="F78" s="61"/>
      <c r="G78" s="61"/>
      <c r="H78" s="61"/>
      <c r="I78" s="61">
        <v>227000000</v>
      </c>
      <c r="J78" s="61"/>
      <c r="K78" s="80">
        <f t="shared" si="17"/>
        <v>-227000000</v>
      </c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  <c r="BM78" s="61"/>
      <c r="BN78" s="61"/>
      <c r="BO78" s="61"/>
      <c r="BP78" s="61"/>
      <c r="BQ78" s="61"/>
      <c r="BR78" s="61"/>
      <c r="BS78" s="61"/>
      <c r="BT78" s="61"/>
      <c r="BU78" s="61"/>
      <c r="BV78" s="61"/>
      <c r="BW78" s="61"/>
      <c r="BX78" s="61"/>
      <c r="BY78" s="61"/>
      <c r="BZ78" s="61"/>
      <c r="CA78" s="61"/>
      <c r="CB78" s="61"/>
      <c r="CC78" s="61"/>
      <c r="CD78" s="61"/>
      <c r="CE78" s="61"/>
      <c r="CF78" s="61"/>
      <c r="CG78" s="61"/>
      <c r="CH78" s="61"/>
      <c r="CI78" s="61">
        <f>SUM(CL78:CN78)</f>
        <v>48000000</v>
      </c>
      <c r="CJ78" s="61"/>
      <c r="CK78" s="61"/>
      <c r="CL78" s="61">
        <v>9342361</v>
      </c>
      <c r="CM78" s="61"/>
      <c r="CN78" s="61">
        <v>38657639</v>
      </c>
      <c r="CO78" s="61"/>
      <c r="CP78" s="61"/>
      <c r="CQ78" s="61"/>
      <c r="CR78" s="61"/>
      <c r="CS78" s="61"/>
      <c r="CT78" s="61"/>
      <c r="CU78" s="61"/>
      <c r="CV78" s="61"/>
      <c r="CW78" s="61"/>
      <c r="CX78" s="61">
        <v>38657639</v>
      </c>
      <c r="CY78" s="61"/>
      <c r="CZ78" s="61"/>
      <c r="DA78" s="61"/>
      <c r="DB78" s="61"/>
      <c r="DC78" s="61"/>
      <c r="DD78" s="61"/>
      <c r="DE78" s="61"/>
      <c r="DF78" s="61"/>
      <c r="DG78" s="61"/>
      <c r="DH78" s="61"/>
      <c r="DI78" s="61"/>
      <c r="DJ78" s="61"/>
      <c r="DK78" s="61"/>
      <c r="DL78" s="61"/>
      <c r="DM78" s="61"/>
      <c r="DN78" s="61"/>
      <c r="DO78" s="61"/>
      <c r="DP78" s="61"/>
      <c r="DQ78" s="61"/>
      <c r="DR78" s="61"/>
      <c r="DS78" s="61"/>
      <c r="DT78" s="61"/>
      <c r="DU78" s="61"/>
      <c r="DV78" s="61"/>
      <c r="DW78" s="61"/>
      <c r="DX78" s="61"/>
      <c r="DY78" s="61"/>
      <c r="DZ78" s="61"/>
      <c r="EA78" s="61"/>
      <c r="EB78" s="61"/>
      <c r="EC78" s="61"/>
      <c r="ED78" s="61"/>
      <c r="EE78" s="61"/>
      <c r="EF78" s="61"/>
      <c r="EG78" s="61"/>
      <c r="EH78" s="61"/>
      <c r="EI78" s="61"/>
      <c r="EJ78" s="61"/>
      <c r="EK78" s="61"/>
      <c r="EL78" s="61"/>
      <c r="EM78" s="61"/>
      <c r="EN78" s="61"/>
      <c r="EO78" s="61"/>
      <c r="EP78" s="61"/>
      <c r="EQ78" s="61"/>
      <c r="ER78" s="61"/>
      <c r="ES78" s="61"/>
      <c r="ET78" s="61"/>
      <c r="EU78" s="61"/>
      <c r="EV78" s="61"/>
      <c r="EW78" s="61"/>
      <c r="EX78" s="61"/>
      <c r="EY78" s="61"/>
      <c r="EZ78" s="61"/>
      <c r="FA78" s="61"/>
      <c r="FB78" s="61"/>
      <c r="FC78" s="61"/>
      <c r="FD78" s="61"/>
      <c r="FE78" s="61"/>
      <c r="FF78" s="61"/>
      <c r="FG78" s="61"/>
      <c r="FH78" s="61"/>
      <c r="FI78" s="61"/>
      <c r="FJ78" s="61"/>
      <c r="FK78" s="61"/>
      <c r="FL78" s="61"/>
      <c r="FM78" s="61"/>
      <c r="FN78" s="61"/>
      <c r="FO78" s="61"/>
      <c r="FP78" s="61"/>
      <c r="FQ78" s="61"/>
      <c r="FR78" s="61"/>
      <c r="FS78" s="61"/>
      <c r="FT78" s="61"/>
      <c r="FU78" s="61"/>
      <c r="FV78" s="61"/>
      <c r="FW78" s="61"/>
      <c r="FX78" s="61"/>
      <c r="FY78" s="61"/>
      <c r="FZ78" s="61"/>
      <c r="GA78" s="61"/>
      <c r="GB78" s="61"/>
      <c r="GC78" s="61"/>
      <c r="GD78" s="61"/>
      <c r="GE78" s="61"/>
      <c r="GF78" s="61"/>
      <c r="GG78" s="61"/>
      <c r="GH78" s="61"/>
      <c r="GI78" s="61"/>
      <c r="GJ78" s="61"/>
      <c r="GK78" s="61"/>
      <c r="GL78" s="61"/>
      <c r="GM78" s="61"/>
      <c r="GN78" s="61"/>
      <c r="GO78" s="61"/>
      <c r="GP78" s="61"/>
      <c r="GQ78" s="61"/>
      <c r="GR78" s="61"/>
      <c r="GS78" s="61"/>
      <c r="GT78" s="61"/>
      <c r="GU78" s="61"/>
      <c r="GV78" s="61"/>
      <c r="GW78" s="61"/>
      <c r="GX78" s="61"/>
      <c r="GY78" s="61"/>
      <c r="GZ78" s="61"/>
      <c r="HA78" s="61"/>
      <c r="HB78" s="61"/>
      <c r="HC78" s="61"/>
      <c r="HD78" s="61"/>
      <c r="HE78" s="61"/>
      <c r="HF78" s="61"/>
      <c r="HG78" s="61"/>
      <c r="HH78" s="61"/>
      <c r="HI78" s="61"/>
      <c r="HJ78" s="61"/>
      <c r="HK78" s="61"/>
      <c r="HL78" s="61"/>
      <c r="HM78" s="61"/>
      <c r="HN78" s="61"/>
      <c r="HO78" s="61"/>
      <c r="HP78" s="61"/>
      <c r="HQ78" s="61"/>
      <c r="HR78" s="61"/>
      <c r="HS78" s="61"/>
      <c r="HT78" s="61"/>
      <c r="HU78" s="61"/>
      <c r="HV78" s="61"/>
      <c r="HW78" s="61"/>
      <c r="HX78" s="61"/>
      <c r="HY78" s="61"/>
      <c r="HZ78" s="61"/>
      <c r="IA78" s="61"/>
      <c r="IB78" s="61"/>
      <c r="IC78" s="61"/>
      <c r="ID78" s="61"/>
      <c r="IE78" s="61"/>
      <c r="IF78" s="61"/>
      <c r="IG78" s="61"/>
      <c r="IH78" s="61"/>
      <c r="II78" s="61"/>
      <c r="IJ78" s="61"/>
      <c r="IK78" s="61"/>
      <c r="IL78" s="61"/>
      <c r="IM78" s="61"/>
      <c r="IN78" s="61"/>
      <c r="IO78" s="61"/>
      <c r="IP78" s="61"/>
      <c r="IQ78" s="61"/>
      <c r="IR78" s="61"/>
      <c r="IS78" s="61"/>
      <c r="IT78" s="61"/>
      <c r="IU78" s="61"/>
      <c r="IV78" s="61"/>
      <c r="IW78" s="61"/>
      <c r="IX78" s="61"/>
      <c r="IY78" s="61"/>
      <c r="IZ78" s="61"/>
      <c r="JA78" s="61"/>
      <c r="JB78" s="61"/>
      <c r="JC78" s="61"/>
      <c r="JD78" s="61"/>
      <c r="JE78" s="61"/>
      <c r="JF78" s="61"/>
      <c r="JG78" s="61"/>
      <c r="JH78" s="61"/>
      <c r="JI78" s="61"/>
      <c r="JJ78" s="61"/>
      <c r="JK78" s="61"/>
      <c r="JL78" s="61"/>
      <c r="JM78" s="61"/>
      <c r="JN78" s="61"/>
      <c r="JO78" s="61"/>
      <c r="JP78" s="61"/>
      <c r="JQ78" s="61"/>
      <c r="JR78" s="61"/>
      <c r="JS78" s="61"/>
      <c r="JT78" s="61"/>
      <c r="JU78" s="61"/>
      <c r="JV78" s="61"/>
      <c r="JW78" s="61"/>
      <c r="JX78" s="61"/>
      <c r="JY78" s="61"/>
      <c r="JZ78" s="61"/>
      <c r="KA78" s="61"/>
      <c r="KB78" s="61"/>
      <c r="KC78" s="61"/>
      <c r="KD78" s="61"/>
      <c r="KE78" s="61"/>
      <c r="KF78" s="61"/>
      <c r="KG78" s="61"/>
      <c r="KH78" s="61"/>
      <c r="KI78" s="61"/>
      <c r="KJ78" s="61"/>
      <c r="KK78" s="61"/>
      <c r="KL78" s="61"/>
      <c r="KM78" s="61"/>
      <c r="KN78" s="9"/>
    </row>
    <row r="79" spans="1:300" s="24" customFormat="1" ht="31.5" x14ac:dyDescent="0.25">
      <c r="A79" s="23"/>
      <c r="B79" s="38" t="s">
        <v>124</v>
      </c>
      <c r="C79" s="20">
        <v>20921408</v>
      </c>
      <c r="D79" s="20"/>
      <c r="E79" s="20"/>
      <c r="F79" s="20"/>
      <c r="G79" s="20"/>
      <c r="H79" s="20"/>
      <c r="I79" s="20"/>
      <c r="J79" s="20"/>
      <c r="K79" s="80">
        <f t="shared" si="17"/>
        <v>0</v>
      </c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>
        <v>13225225</v>
      </c>
      <c r="FN79" s="20"/>
      <c r="FO79" s="20"/>
      <c r="FP79" s="20">
        <v>13225225</v>
      </c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  <c r="IK79" s="20"/>
      <c r="IL79" s="20">
        <v>3844705</v>
      </c>
      <c r="IM79" s="20"/>
      <c r="IN79" s="20"/>
      <c r="IO79" s="20"/>
      <c r="IP79" s="20"/>
      <c r="IQ79" s="20">
        <v>3844705</v>
      </c>
      <c r="IR79" s="20"/>
      <c r="IS79" s="20">
        <v>3844705</v>
      </c>
      <c r="IT79" s="20"/>
      <c r="IU79" s="20"/>
      <c r="IV79" s="20"/>
      <c r="IW79" s="20"/>
      <c r="IX79" s="20"/>
      <c r="IY79" s="20"/>
      <c r="IZ79" s="20"/>
      <c r="JA79" s="20"/>
      <c r="JB79" s="20"/>
      <c r="JC79" s="20"/>
      <c r="JD79" s="20"/>
      <c r="JE79" s="20"/>
      <c r="JF79" s="20"/>
      <c r="JG79" s="20"/>
      <c r="JH79" s="20"/>
      <c r="JI79" s="20"/>
      <c r="JJ79" s="20"/>
      <c r="JK79" s="20"/>
      <c r="JL79" s="20"/>
      <c r="JM79" s="20"/>
      <c r="JN79" s="20"/>
      <c r="JO79" s="20"/>
      <c r="JP79" s="20"/>
      <c r="JQ79" s="20"/>
      <c r="JR79" s="20">
        <v>3851478</v>
      </c>
      <c r="JS79" s="20"/>
      <c r="JT79" s="20"/>
      <c r="JU79" s="20">
        <v>3851478</v>
      </c>
      <c r="JV79" s="20"/>
      <c r="JW79" s="20"/>
      <c r="JX79" s="20"/>
      <c r="JY79" s="20"/>
      <c r="JZ79" s="20"/>
      <c r="KA79" s="20"/>
      <c r="KB79" s="20"/>
      <c r="KC79" s="20"/>
      <c r="KD79" s="20"/>
      <c r="KE79" s="20"/>
      <c r="KF79" s="20"/>
      <c r="KG79" s="20"/>
      <c r="KH79" s="20"/>
      <c r="KI79" s="20"/>
      <c r="KJ79" s="20"/>
      <c r="KK79" s="20"/>
      <c r="KL79" s="20"/>
      <c r="KM79" s="20"/>
      <c r="KN79" s="69"/>
    </row>
    <row r="80" spans="1:300" s="24" customFormat="1" ht="31.5" x14ac:dyDescent="0.25">
      <c r="A80" s="23"/>
      <c r="B80" s="38" t="s">
        <v>125</v>
      </c>
      <c r="C80" s="20">
        <v>825493</v>
      </c>
      <c r="D80" s="20"/>
      <c r="E80" s="20"/>
      <c r="F80" s="20"/>
      <c r="G80" s="20"/>
      <c r="H80" s="20"/>
      <c r="I80" s="20"/>
      <c r="J80" s="20"/>
      <c r="K80" s="80">
        <f t="shared" si="17"/>
        <v>0</v>
      </c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>
        <v>475699.68</v>
      </c>
      <c r="EV80" s="20"/>
      <c r="EW80" s="20"/>
      <c r="EX80" s="20"/>
      <c r="EY80" s="20"/>
      <c r="EZ80" s="20">
        <v>475699.68</v>
      </c>
      <c r="FA80" s="20"/>
      <c r="FB80" s="20"/>
      <c r="FC80" s="20"/>
      <c r="FD80" s="20"/>
      <c r="FE80" s="20"/>
      <c r="FF80" s="20">
        <v>475699.68</v>
      </c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>
        <v>179521.12</v>
      </c>
      <c r="HH80" s="20"/>
      <c r="HI80" s="20"/>
      <c r="HJ80" s="20"/>
      <c r="HK80" s="20"/>
      <c r="HL80" s="20">
        <v>179521.12</v>
      </c>
      <c r="HM80" s="20"/>
      <c r="HN80" s="20">
        <v>179521.12</v>
      </c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  <c r="IK80" s="20"/>
      <c r="IL80" s="20"/>
      <c r="IM80" s="20"/>
      <c r="IN80" s="20"/>
      <c r="IO80" s="20"/>
      <c r="IP80" s="20"/>
      <c r="IQ80" s="20"/>
      <c r="IR80" s="20"/>
      <c r="IS80" s="20"/>
      <c r="IT80" s="20"/>
      <c r="IU80" s="20"/>
      <c r="IV80" s="20"/>
      <c r="IW80" s="20"/>
      <c r="IX80" s="20"/>
      <c r="IY80" s="20"/>
      <c r="IZ80" s="20"/>
      <c r="JA80" s="20"/>
      <c r="JB80" s="20"/>
      <c r="JC80" s="20"/>
      <c r="JD80" s="20"/>
      <c r="JE80" s="20"/>
      <c r="JF80" s="20"/>
      <c r="JG80" s="20"/>
      <c r="JH80" s="20"/>
      <c r="JI80" s="20"/>
      <c r="JJ80" s="20"/>
      <c r="JK80" s="20"/>
      <c r="JL80" s="20"/>
      <c r="JM80" s="20"/>
      <c r="JN80" s="20"/>
      <c r="JO80" s="20"/>
      <c r="JP80" s="20"/>
      <c r="JQ80" s="20"/>
      <c r="JR80" s="20">
        <v>170272.2</v>
      </c>
      <c r="JS80" s="20"/>
      <c r="JT80" s="20"/>
      <c r="JU80" s="20"/>
      <c r="JV80" s="20"/>
      <c r="JW80" s="20">
        <v>170272.2</v>
      </c>
      <c r="JX80" s="20"/>
      <c r="JY80" s="20"/>
      <c r="JZ80" s="20"/>
      <c r="KA80" s="20"/>
      <c r="KB80" s="20"/>
      <c r="KC80" s="20"/>
      <c r="KD80" s="20"/>
      <c r="KE80" s="20"/>
      <c r="KF80" s="20"/>
      <c r="KG80" s="20"/>
      <c r="KH80" s="20"/>
      <c r="KI80" s="20"/>
      <c r="KJ80" s="20"/>
      <c r="KK80" s="20"/>
      <c r="KL80" s="20"/>
      <c r="KM80" s="20">
        <v>170272.2</v>
      </c>
      <c r="KN80" s="69"/>
    </row>
    <row r="81" spans="1:300" s="24" customFormat="1" ht="31.5" x14ac:dyDescent="0.25">
      <c r="A81" s="23"/>
      <c r="B81" s="38" t="s">
        <v>126</v>
      </c>
      <c r="C81" s="20">
        <v>146236408</v>
      </c>
      <c r="D81" s="20"/>
      <c r="E81" s="20"/>
      <c r="F81" s="20"/>
      <c r="G81" s="20"/>
      <c r="H81" s="20"/>
      <c r="I81" s="20">
        <v>57912569</v>
      </c>
      <c r="J81" s="20"/>
      <c r="K81" s="80">
        <f t="shared" si="17"/>
        <v>-57912569</v>
      </c>
      <c r="L81" s="20">
        <v>13634884</v>
      </c>
      <c r="M81" s="20"/>
      <c r="N81" s="20"/>
      <c r="O81" s="20">
        <v>3182085</v>
      </c>
      <c r="P81" s="20"/>
      <c r="Q81" s="20"/>
      <c r="R81" s="20"/>
      <c r="S81" s="20">
        <v>4500000</v>
      </c>
      <c r="T81" s="20"/>
      <c r="U81" s="20"/>
      <c r="V81" s="20">
        <v>4500000</v>
      </c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>
        <f>SUM(AZ81:BB81)</f>
        <v>15696375</v>
      </c>
      <c r="AX81" s="20"/>
      <c r="AY81" s="20"/>
      <c r="AZ81" s="20">
        <v>9331011</v>
      </c>
      <c r="BA81" s="20"/>
      <c r="BB81" s="20">
        <f>SUM(BD81:BL81)</f>
        <v>6365364</v>
      </c>
      <c r="BC81" s="20"/>
      <c r="BD81" s="20">
        <v>3024642</v>
      </c>
      <c r="BE81" s="20"/>
      <c r="BF81" s="20">
        <v>929987</v>
      </c>
      <c r="BG81" s="20"/>
      <c r="BH81" s="20">
        <v>335735</v>
      </c>
      <c r="BI81" s="20"/>
      <c r="BJ81" s="20">
        <v>75000</v>
      </c>
      <c r="BK81" s="20"/>
      <c r="BL81" s="20">
        <v>2000000</v>
      </c>
      <c r="BM81" s="20"/>
      <c r="BN81" s="20"/>
      <c r="BO81" s="20">
        <f>SUM(BR81:BT81)</f>
        <v>9800000</v>
      </c>
      <c r="BP81" s="20"/>
      <c r="BQ81" s="20"/>
      <c r="BR81" s="20">
        <v>4900000</v>
      </c>
      <c r="BS81" s="20"/>
      <c r="BT81" s="20">
        <f>BV81+BX81+BZ81+CB81+CD81</f>
        <v>4900000</v>
      </c>
      <c r="BU81" s="20"/>
      <c r="BV81" s="20">
        <v>980000</v>
      </c>
      <c r="BW81" s="20"/>
      <c r="BX81" s="20">
        <v>980000</v>
      </c>
      <c r="BY81" s="20"/>
      <c r="BZ81" s="20">
        <v>980000</v>
      </c>
      <c r="CA81" s="20"/>
      <c r="CB81" s="20">
        <v>980000</v>
      </c>
      <c r="CC81" s="20"/>
      <c r="CD81" s="20">
        <v>980000</v>
      </c>
      <c r="CE81" s="20"/>
      <c r="CF81" s="20"/>
      <c r="CG81" s="20"/>
      <c r="CH81" s="20"/>
      <c r="CI81" s="20">
        <f>SUM(CL81:CN81)</f>
        <v>7401661</v>
      </c>
      <c r="CJ81" s="20"/>
      <c r="CK81" s="20"/>
      <c r="CL81" s="20">
        <v>6161661</v>
      </c>
      <c r="CM81" s="20"/>
      <c r="CN81" s="20">
        <f>SUM(CP81:CX81)</f>
        <v>1240000</v>
      </c>
      <c r="CO81" s="20"/>
      <c r="CP81" s="20"/>
      <c r="CQ81" s="20"/>
      <c r="CR81" s="20">
        <v>100000</v>
      </c>
      <c r="CS81" s="20"/>
      <c r="CT81" s="20"/>
      <c r="CU81" s="20"/>
      <c r="CV81" s="20">
        <v>1140000</v>
      </c>
      <c r="CW81" s="20"/>
      <c r="CX81" s="20"/>
      <c r="CY81" s="20"/>
      <c r="CZ81" s="20"/>
      <c r="DA81" s="20">
        <f>DD81+DF81</f>
        <v>1570663</v>
      </c>
      <c r="DB81" s="20"/>
      <c r="DC81" s="20"/>
      <c r="DD81" s="20">
        <v>159327</v>
      </c>
      <c r="DE81" s="20"/>
      <c r="DF81" s="20">
        <f>SUM(DH81:DL81)</f>
        <v>1411336</v>
      </c>
      <c r="DG81" s="20"/>
      <c r="DH81" s="20">
        <v>330001</v>
      </c>
      <c r="DI81" s="20"/>
      <c r="DJ81" s="20">
        <v>397500</v>
      </c>
      <c r="DK81" s="20"/>
      <c r="DL81" s="20">
        <v>683835</v>
      </c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>
        <f>EJ81+EL81</f>
        <v>2883200</v>
      </c>
      <c r="EH81" s="20"/>
      <c r="EI81" s="20"/>
      <c r="EJ81" s="20">
        <v>1652600</v>
      </c>
      <c r="EK81" s="20"/>
      <c r="EL81" s="20">
        <f>EN81+ER81</f>
        <v>1230600</v>
      </c>
      <c r="EM81" s="20"/>
      <c r="EN81" s="20">
        <v>200000</v>
      </c>
      <c r="EO81" s="20"/>
      <c r="EP81" s="20"/>
      <c r="EQ81" s="20"/>
      <c r="ER81" s="20">
        <v>1030600</v>
      </c>
      <c r="ES81" s="20"/>
      <c r="ET81" s="20"/>
      <c r="EU81" s="20">
        <v>1785000</v>
      </c>
      <c r="EV81" s="20"/>
      <c r="EW81" s="20"/>
      <c r="EX81" s="20">
        <v>1485000</v>
      </c>
      <c r="EY81" s="20"/>
      <c r="EZ81" s="20">
        <f>FH81+FJ81</f>
        <v>300000</v>
      </c>
      <c r="FA81" s="20"/>
      <c r="FB81" s="20"/>
      <c r="FC81" s="20"/>
      <c r="FD81" s="20"/>
      <c r="FE81" s="20"/>
      <c r="FF81" s="20"/>
      <c r="FG81" s="20"/>
      <c r="FH81" s="20">
        <v>150000</v>
      </c>
      <c r="FI81" s="20"/>
      <c r="FJ81" s="20">
        <v>150000</v>
      </c>
      <c r="FK81" s="20"/>
      <c r="FL81" s="20"/>
      <c r="FM81" s="20">
        <v>1695787</v>
      </c>
      <c r="FN81" s="20"/>
      <c r="FO81" s="20"/>
      <c r="FP81" s="20">
        <v>1695787</v>
      </c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>
        <v>1704223</v>
      </c>
      <c r="GD81" s="20"/>
      <c r="GE81" s="20"/>
      <c r="GF81" s="20">
        <v>1704223</v>
      </c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>
        <f>GV81+GX81</f>
        <v>1881000</v>
      </c>
      <c r="GT81" s="20"/>
      <c r="GU81" s="20"/>
      <c r="GV81" s="20">
        <v>1456000</v>
      </c>
      <c r="GW81" s="20"/>
      <c r="GX81" s="20">
        <f>SUM(HB81:HD81)</f>
        <v>425000</v>
      </c>
      <c r="GY81" s="20"/>
      <c r="GZ81" s="20"/>
      <c r="HA81" s="20"/>
      <c r="HB81" s="20">
        <v>50000</v>
      </c>
      <c r="HC81" s="20"/>
      <c r="HD81" s="20">
        <v>375000</v>
      </c>
      <c r="HE81" s="20"/>
      <c r="HF81" s="20"/>
      <c r="HG81" s="20">
        <f>HJ81+HL81</f>
        <v>1733684</v>
      </c>
      <c r="HH81" s="20"/>
      <c r="HI81" s="20"/>
      <c r="HJ81" s="20">
        <v>613683</v>
      </c>
      <c r="HK81" s="20"/>
      <c r="HL81" s="20">
        <f>SUM(HP81:HT81)</f>
        <v>1120001</v>
      </c>
      <c r="HM81" s="20"/>
      <c r="HN81" s="20"/>
      <c r="HO81" s="20"/>
      <c r="HP81" s="20">
        <v>60000</v>
      </c>
      <c r="HQ81" s="20"/>
      <c r="HR81" s="20">
        <v>285001</v>
      </c>
      <c r="HS81" s="20"/>
      <c r="HT81" s="20">
        <v>775000</v>
      </c>
      <c r="HU81" s="20"/>
      <c r="HV81" s="20"/>
      <c r="HW81" s="20">
        <f>HZ81+IB81</f>
        <v>4955000</v>
      </c>
      <c r="HX81" s="20"/>
      <c r="HY81" s="20"/>
      <c r="HZ81" s="20">
        <v>3826000</v>
      </c>
      <c r="IA81" s="20"/>
      <c r="IB81" s="20">
        <f>SUM(ID81:IH81)</f>
        <v>1129000</v>
      </c>
      <c r="IC81" s="20"/>
      <c r="ID81" s="20">
        <v>480000</v>
      </c>
      <c r="IE81" s="20"/>
      <c r="IF81" s="20">
        <v>250000</v>
      </c>
      <c r="IG81" s="20"/>
      <c r="IH81" s="20">
        <v>399000</v>
      </c>
      <c r="II81" s="20"/>
      <c r="IJ81" s="20"/>
      <c r="IK81" s="20"/>
      <c r="IL81" s="20">
        <v>1500000</v>
      </c>
      <c r="IM81" s="20"/>
      <c r="IN81" s="20"/>
      <c r="IO81" s="20"/>
      <c r="IP81" s="20"/>
      <c r="IQ81" s="20">
        <v>1500000</v>
      </c>
      <c r="IR81" s="20"/>
      <c r="IS81" s="20"/>
      <c r="IT81" s="20"/>
      <c r="IU81" s="20">
        <v>1500000</v>
      </c>
      <c r="IV81" s="20"/>
      <c r="IW81" s="20"/>
      <c r="IX81" s="20"/>
      <c r="IY81" s="20"/>
      <c r="IZ81" s="20">
        <v>4600277</v>
      </c>
      <c r="JA81" s="20"/>
      <c r="JB81" s="20"/>
      <c r="JC81" s="20">
        <v>4600277</v>
      </c>
      <c r="JD81" s="20"/>
      <c r="JE81" s="20"/>
      <c r="JF81" s="20"/>
      <c r="JG81" s="20"/>
      <c r="JH81" s="20"/>
      <c r="JI81" s="20"/>
      <c r="JJ81" s="20"/>
      <c r="JK81" s="20"/>
      <c r="JL81" s="20"/>
      <c r="JM81" s="20"/>
      <c r="JN81" s="20"/>
      <c r="JO81" s="20"/>
      <c r="JP81" s="20"/>
      <c r="JQ81" s="20"/>
      <c r="JR81" s="20">
        <f>JU81+JW81</f>
        <v>9800000</v>
      </c>
      <c r="JS81" s="20"/>
      <c r="JT81" s="20"/>
      <c r="JU81" s="20">
        <v>5876100</v>
      </c>
      <c r="JV81" s="20"/>
      <c r="JW81" s="20">
        <f>SUM(JY81:KN81)</f>
        <v>3923900</v>
      </c>
      <c r="JX81" s="20"/>
      <c r="JY81" s="20">
        <v>134900</v>
      </c>
      <c r="JZ81" s="20"/>
      <c r="KA81" s="20"/>
      <c r="KB81" s="20"/>
      <c r="KC81" s="20">
        <v>2375000</v>
      </c>
      <c r="KD81" s="20"/>
      <c r="KE81" s="20"/>
      <c r="KF81" s="20"/>
      <c r="KG81" s="20">
        <v>914700</v>
      </c>
      <c r="KH81" s="20"/>
      <c r="KI81" s="20"/>
      <c r="KJ81" s="20"/>
      <c r="KK81" s="20"/>
      <c r="KL81" s="20"/>
      <c r="KM81" s="20">
        <v>499300</v>
      </c>
      <c r="KN81" s="69"/>
    </row>
    <row r="82" spans="1:300" s="24" customFormat="1" ht="31.5" x14ac:dyDescent="0.25">
      <c r="A82" s="23"/>
      <c r="B82" s="72" t="s">
        <v>127</v>
      </c>
      <c r="C82" s="20"/>
      <c r="D82" s="20"/>
      <c r="E82" s="20"/>
      <c r="F82" s="20"/>
      <c r="G82" s="20"/>
      <c r="H82" s="20"/>
      <c r="I82" s="20">
        <v>210000000</v>
      </c>
      <c r="J82" s="20"/>
      <c r="K82" s="80">
        <f t="shared" si="17"/>
        <v>-210000000</v>
      </c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20"/>
      <c r="HW82" s="20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  <c r="IK82" s="20"/>
      <c r="IL82" s="20"/>
      <c r="IM82" s="20"/>
      <c r="IN82" s="20"/>
      <c r="IO82" s="20"/>
      <c r="IP82" s="20"/>
      <c r="IQ82" s="20"/>
      <c r="IR82" s="20"/>
      <c r="IS82" s="20"/>
      <c r="IT82" s="20"/>
      <c r="IU82" s="20"/>
      <c r="IV82" s="20"/>
      <c r="IW82" s="20"/>
      <c r="IX82" s="20"/>
      <c r="IY82" s="20"/>
      <c r="IZ82" s="20"/>
      <c r="JA82" s="20"/>
      <c r="JB82" s="20"/>
      <c r="JC82" s="20"/>
      <c r="JD82" s="20"/>
      <c r="JE82" s="20"/>
      <c r="JF82" s="20"/>
      <c r="JG82" s="20"/>
      <c r="JH82" s="20"/>
      <c r="JI82" s="20"/>
      <c r="JJ82" s="20"/>
      <c r="JK82" s="20"/>
      <c r="JL82" s="20"/>
      <c r="JM82" s="20"/>
      <c r="JN82" s="20"/>
      <c r="JO82" s="20"/>
      <c r="JP82" s="20"/>
      <c r="JQ82" s="20"/>
      <c r="JR82" s="20"/>
      <c r="JS82" s="20"/>
      <c r="JT82" s="20"/>
      <c r="JU82" s="20"/>
      <c r="JV82" s="20"/>
      <c r="JW82" s="20"/>
      <c r="JX82" s="20"/>
      <c r="JY82" s="20"/>
      <c r="JZ82" s="20"/>
      <c r="KA82" s="20"/>
      <c r="KB82" s="20"/>
      <c r="KC82" s="20"/>
      <c r="KD82" s="20"/>
      <c r="KE82" s="20"/>
      <c r="KF82" s="20"/>
      <c r="KG82" s="20"/>
      <c r="KH82" s="20"/>
      <c r="KI82" s="20"/>
      <c r="KJ82" s="20"/>
      <c r="KK82" s="20"/>
      <c r="KL82" s="20"/>
      <c r="KM82" s="20"/>
      <c r="KN82" s="69"/>
    </row>
    <row r="83" spans="1:300" s="24" customFormat="1" ht="31.5" hidden="1" x14ac:dyDescent="0.25">
      <c r="A83" s="23"/>
      <c r="B83" s="38" t="s">
        <v>128</v>
      </c>
      <c r="C83" s="20"/>
      <c r="D83" s="20"/>
      <c r="E83" s="20"/>
      <c r="F83" s="20"/>
      <c r="G83" s="20"/>
      <c r="H83" s="20"/>
      <c r="I83" s="20"/>
      <c r="J83" s="20"/>
      <c r="K83" s="80">
        <f t="shared" si="17"/>
        <v>0</v>
      </c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  <c r="IK83" s="20"/>
      <c r="IL83" s="20"/>
      <c r="IM83" s="20"/>
      <c r="IN83" s="20"/>
      <c r="IO83" s="20"/>
      <c r="IP83" s="20"/>
      <c r="IQ83" s="20"/>
      <c r="IR83" s="20"/>
      <c r="IS83" s="20"/>
      <c r="IT83" s="20"/>
      <c r="IU83" s="20"/>
      <c r="IV83" s="20"/>
      <c r="IW83" s="20"/>
      <c r="IX83" s="20"/>
      <c r="IY83" s="20"/>
      <c r="IZ83" s="20"/>
      <c r="JA83" s="20"/>
      <c r="JB83" s="20"/>
      <c r="JC83" s="20"/>
      <c r="JD83" s="20"/>
      <c r="JE83" s="20"/>
      <c r="JF83" s="20"/>
      <c r="JG83" s="20"/>
      <c r="JH83" s="20"/>
      <c r="JI83" s="20"/>
      <c r="JJ83" s="20"/>
      <c r="JK83" s="20"/>
      <c r="JL83" s="20"/>
      <c r="JM83" s="20"/>
      <c r="JN83" s="20"/>
      <c r="JO83" s="20"/>
      <c r="JP83" s="20"/>
      <c r="JQ83" s="20"/>
      <c r="JR83" s="20"/>
      <c r="JS83" s="20"/>
      <c r="JT83" s="20"/>
      <c r="JU83" s="20"/>
      <c r="JV83" s="20"/>
      <c r="JW83" s="20"/>
      <c r="JX83" s="20"/>
      <c r="JY83" s="20"/>
      <c r="JZ83" s="20"/>
      <c r="KA83" s="20"/>
      <c r="KB83" s="20"/>
      <c r="KC83" s="20"/>
      <c r="KD83" s="20"/>
      <c r="KE83" s="20"/>
      <c r="KF83" s="20"/>
      <c r="KG83" s="20"/>
      <c r="KH83" s="20"/>
      <c r="KI83" s="20"/>
      <c r="KJ83" s="20"/>
      <c r="KK83" s="20"/>
      <c r="KL83" s="20"/>
      <c r="KM83" s="20"/>
      <c r="KN83" s="69"/>
    </row>
    <row r="84" spans="1:300" s="24" customFormat="1" ht="31.5" customHeight="1" x14ac:dyDescent="0.25">
      <c r="A84" s="23"/>
      <c r="B84" s="38" t="s">
        <v>129</v>
      </c>
      <c r="C84" s="20">
        <v>123883224</v>
      </c>
      <c r="D84" s="20"/>
      <c r="E84" s="20"/>
      <c r="F84" s="20"/>
      <c r="G84" s="20"/>
      <c r="H84" s="20"/>
      <c r="I84" s="20">
        <v>123883224</v>
      </c>
      <c r="J84" s="20"/>
      <c r="K84" s="80">
        <f t="shared" si="17"/>
        <v>-123883224</v>
      </c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  <c r="HN84" s="20"/>
      <c r="HO84" s="20"/>
      <c r="HP84" s="20"/>
      <c r="HQ84" s="20"/>
      <c r="HR84" s="20"/>
      <c r="HS84" s="20"/>
      <c r="HT84" s="20"/>
      <c r="HU84" s="20"/>
      <c r="HV84" s="20"/>
      <c r="HW84" s="20"/>
      <c r="HX84" s="20"/>
      <c r="HY84" s="20"/>
      <c r="HZ84" s="20"/>
      <c r="IA84" s="20"/>
      <c r="IB84" s="20"/>
      <c r="IC84" s="20"/>
      <c r="ID84" s="20"/>
      <c r="IE84" s="20"/>
      <c r="IF84" s="20"/>
      <c r="IG84" s="20"/>
      <c r="IH84" s="20"/>
      <c r="II84" s="20"/>
      <c r="IJ84" s="20"/>
      <c r="IK84" s="20"/>
      <c r="IL84" s="20"/>
      <c r="IM84" s="20"/>
      <c r="IN84" s="20"/>
      <c r="IO84" s="20"/>
      <c r="IP84" s="20"/>
      <c r="IQ84" s="20"/>
      <c r="IR84" s="20"/>
      <c r="IS84" s="20"/>
      <c r="IT84" s="20"/>
      <c r="IU84" s="20"/>
      <c r="IV84" s="20"/>
      <c r="IW84" s="20"/>
      <c r="IX84" s="20"/>
      <c r="IY84" s="20"/>
      <c r="IZ84" s="20"/>
      <c r="JA84" s="20"/>
      <c r="JB84" s="20"/>
      <c r="JC84" s="20"/>
      <c r="JD84" s="20"/>
      <c r="JE84" s="20"/>
      <c r="JF84" s="20"/>
      <c r="JG84" s="20"/>
      <c r="JH84" s="20"/>
      <c r="JI84" s="20"/>
      <c r="JJ84" s="20"/>
      <c r="JK84" s="20"/>
      <c r="JL84" s="20"/>
      <c r="JM84" s="20"/>
      <c r="JN84" s="20"/>
      <c r="JO84" s="20"/>
      <c r="JP84" s="20"/>
      <c r="JQ84" s="20"/>
      <c r="JR84" s="20"/>
      <c r="JS84" s="20"/>
      <c r="JT84" s="20"/>
      <c r="JU84" s="20"/>
      <c r="JV84" s="20"/>
      <c r="JW84" s="20"/>
      <c r="JX84" s="20"/>
      <c r="JY84" s="20"/>
      <c r="JZ84" s="20"/>
      <c r="KA84" s="20"/>
      <c r="KB84" s="20"/>
      <c r="KC84" s="20"/>
      <c r="KD84" s="20"/>
      <c r="KE84" s="20"/>
      <c r="KF84" s="20"/>
      <c r="KG84" s="20"/>
      <c r="KH84" s="20"/>
      <c r="KI84" s="20"/>
      <c r="KJ84" s="20"/>
      <c r="KK84" s="20"/>
      <c r="KL84" s="20"/>
      <c r="KM84" s="20"/>
      <c r="KN84" s="69"/>
    </row>
    <row r="85" spans="1:300" s="24" customFormat="1" ht="47.25" hidden="1" x14ac:dyDescent="0.25">
      <c r="A85" s="23"/>
      <c r="B85" s="38" t="s">
        <v>130</v>
      </c>
      <c r="C85" s="20"/>
      <c r="D85" s="20"/>
      <c r="E85" s="20"/>
      <c r="F85" s="20"/>
      <c r="G85" s="20"/>
      <c r="H85" s="20"/>
      <c r="I85" s="20"/>
      <c r="J85" s="20"/>
      <c r="K85" s="80">
        <f t="shared" si="17"/>
        <v>0</v>
      </c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  <c r="IK85" s="20"/>
      <c r="IL85" s="20"/>
      <c r="IM85" s="20"/>
      <c r="IN85" s="20"/>
      <c r="IO85" s="20"/>
      <c r="IP85" s="20"/>
      <c r="IQ85" s="20"/>
      <c r="IR85" s="20"/>
      <c r="IS85" s="20"/>
      <c r="IT85" s="20"/>
      <c r="IU85" s="20"/>
      <c r="IV85" s="20"/>
      <c r="IW85" s="20"/>
      <c r="IX85" s="20"/>
      <c r="IY85" s="20"/>
      <c r="IZ85" s="20"/>
      <c r="JA85" s="20"/>
      <c r="JB85" s="20"/>
      <c r="JC85" s="20"/>
      <c r="JD85" s="20"/>
      <c r="JE85" s="20"/>
      <c r="JF85" s="20"/>
      <c r="JG85" s="20"/>
      <c r="JH85" s="20"/>
      <c r="JI85" s="20"/>
      <c r="JJ85" s="20"/>
      <c r="JK85" s="20"/>
      <c r="JL85" s="20"/>
      <c r="JM85" s="20"/>
      <c r="JN85" s="20"/>
      <c r="JO85" s="20"/>
      <c r="JP85" s="20"/>
      <c r="JQ85" s="20"/>
      <c r="JR85" s="20"/>
      <c r="JS85" s="20"/>
      <c r="JT85" s="20"/>
      <c r="JU85" s="20"/>
      <c r="JV85" s="20"/>
      <c r="JW85" s="20"/>
      <c r="JX85" s="20"/>
      <c r="JY85" s="20"/>
      <c r="JZ85" s="20"/>
      <c r="KA85" s="20"/>
      <c r="KB85" s="20"/>
      <c r="KC85" s="20"/>
      <c r="KD85" s="20"/>
      <c r="KE85" s="20"/>
      <c r="KF85" s="20"/>
      <c r="KG85" s="20"/>
      <c r="KH85" s="20"/>
      <c r="KI85" s="20"/>
      <c r="KJ85" s="20"/>
      <c r="KK85" s="20"/>
      <c r="KL85" s="20"/>
      <c r="KM85" s="20"/>
      <c r="KN85" s="69"/>
    </row>
    <row r="86" spans="1:300" s="24" customFormat="1" ht="31.5" x14ac:dyDescent="0.25">
      <c r="A86" s="23"/>
      <c r="B86" s="72" t="s">
        <v>131</v>
      </c>
      <c r="C86" s="20"/>
      <c r="D86" s="20"/>
      <c r="E86" s="20"/>
      <c r="F86" s="20"/>
      <c r="G86" s="20"/>
      <c r="H86" s="20"/>
      <c r="I86" s="20">
        <v>228207293</v>
      </c>
      <c r="J86" s="20"/>
      <c r="K86" s="80">
        <f t="shared" si="17"/>
        <v>-228207293</v>
      </c>
      <c r="L86" s="20">
        <v>45746562</v>
      </c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  <c r="IK86" s="20"/>
      <c r="IL86" s="20"/>
      <c r="IM86" s="20"/>
      <c r="IN86" s="20"/>
      <c r="IO86" s="20"/>
      <c r="IP86" s="20"/>
      <c r="IQ86" s="20"/>
      <c r="IR86" s="20"/>
      <c r="IS86" s="20"/>
      <c r="IT86" s="20"/>
      <c r="IU86" s="20"/>
      <c r="IV86" s="20"/>
      <c r="IW86" s="20"/>
      <c r="IX86" s="20"/>
      <c r="IY86" s="20"/>
      <c r="IZ86" s="20"/>
      <c r="JA86" s="20"/>
      <c r="JB86" s="20"/>
      <c r="JC86" s="20"/>
      <c r="JD86" s="20"/>
      <c r="JE86" s="20"/>
      <c r="JF86" s="20"/>
      <c r="JG86" s="20"/>
      <c r="JH86" s="20"/>
      <c r="JI86" s="20"/>
      <c r="JJ86" s="20"/>
      <c r="JK86" s="20"/>
      <c r="JL86" s="20"/>
      <c r="JM86" s="20"/>
      <c r="JN86" s="20"/>
      <c r="JO86" s="20"/>
      <c r="JP86" s="20"/>
      <c r="JQ86" s="20"/>
      <c r="JR86" s="20"/>
      <c r="JS86" s="20"/>
      <c r="JT86" s="20"/>
      <c r="JU86" s="20"/>
      <c r="JV86" s="20"/>
      <c r="JW86" s="20"/>
      <c r="JX86" s="20"/>
      <c r="JY86" s="20"/>
      <c r="JZ86" s="20"/>
      <c r="KA86" s="20"/>
      <c r="KB86" s="20"/>
      <c r="KC86" s="20"/>
      <c r="KD86" s="20"/>
      <c r="KE86" s="20"/>
      <c r="KF86" s="20"/>
      <c r="KG86" s="20"/>
      <c r="KH86" s="20"/>
      <c r="KI86" s="20"/>
      <c r="KJ86" s="20"/>
      <c r="KK86" s="20"/>
      <c r="KL86" s="20"/>
      <c r="KM86" s="20"/>
      <c r="KN86" s="69"/>
    </row>
    <row r="87" spans="1:300" s="24" customFormat="1" ht="31.5" x14ac:dyDescent="0.25">
      <c r="A87" s="23"/>
      <c r="B87" s="38" t="s">
        <v>132</v>
      </c>
      <c r="C87" s="20">
        <v>21368180</v>
      </c>
      <c r="D87" s="20"/>
      <c r="E87" s="20"/>
      <c r="F87" s="20"/>
      <c r="G87" s="20"/>
      <c r="H87" s="20"/>
      <c r="I87" s="20"/>
      <c r="J87" s="20"/>
      <c r="K87" s="80">
        <f t="shared" si="17"/>
        <v>0</v>
      </c>
      <c r="L87" s="20"/>
      <c r="M87" s="20"/>
      <c r="N87" s="20"/>
      <c r="O87" s="20"/>
      <c r="P87" s="20"/>
      <c r="Q87" s="20"/>
      <c r="R87" s="20"/>
      <c r="S87" s="20">
        <v>21368180</v>
      </c>
      <c r="T87" s="20"/>
      <c r="U87" s="20"/>
      <c r="V87" s="20">
        <v>21368180</v>
      </c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  <c r="IK87" s="20"/>
      <c r="IL87" s="20"/>
      <c r="IM87" s="20"/>
      <c r="IN87" s="20"/>
      <c r="IO87" s="20"/>
      <c r="IP87" s="20"/>
      <c r="IQ87" s="20"/>
      <c r="IR87" s="20"/>
      <c r="IS87" s="20"/>
      <c r="IT87" s="20"/>
      <c r="IU87" s="20"/>
      <c r="IV87" s="20"/>
      <c r="IW87" s="20"/>
      <c r="IX87" s="20"/>
      <c r="IY87" s="20"/>
      <c r="IZ87" s="20"/>
      <c r="JA87" s="20"/>
      <c r="JB87" s="20"/>
      <c r="JC87" s="20"/>
      <c r="JD87" s="20"/>
      <c r="JE87" s="20"/>
      <c r="JF87" s="20"/>
      <c r="JG87" s="20"/>
      <c r="JH87" s="20"/>
      <c r="JI87" s="20"/>
      <c r="JJ87" s="20"/>
      <c r="JK87" s="20"/>
      <c r="JL87" s="20"/>
      <c r="JM87" s="20"/>
      <c r="JN87" s="20"/>
      <c r="JO87" s="20"/>
      <c r="JP87" s="20"/>
      <c r="JQ87" s="20"/>
      <c r="JR87" s="20"/>
      <c r="JS87" s="20"/>
      <c r="JT87" s="20"/>
      <c r="JU87" s="20"/>
      <c r="JV87" s="20"/>
      <c r="JW87" s="20"/>
      <c r="JX87" s="20"/>
      <c r="JY87" s="20"/>
      <c r="JZ87" s="20"/>
      <c r="KA87" s="20"/>
      <c r="KB87" s="20"/>
      <c r="KC87" s="20"/>
      <c r="KD87" s="20"/>
      <c r="KE87" s="20"/>
      <c r="KF87" s="20"/>
      <c r="KG87" s="20"/>
      <c r="KH87" s="20"/>
      <c r="KI87" s="20"/>
      <c r="KJ87" s="20"/>
      <c r="KK87" s="20"/>
      <c r="KL87" s="20"/>
      <c r="KM87" s="20"/>
      <c r="KN87" s="69"/>
    </row>
    <row r="88" spans="1:300" s="24" customFormat="1" ht="31.5" x14ac:dyDescent="0.25">
      <c r="A88" s="23"/>
      <c r="B88" s="38" t="s">
        <v>134</v>
      </c>
      <c r="C88" s="20">
        <v>30847374</v>
      </c>
      <c r="D88" s="20">
        <v>30847374</v>
      </c>
      <c r="E88" s="20"/>
      <c r="F88" s="20"/>
      <c r="G88" s="20"/>
      <c r="H88" s="20"/>
      <c r="I88" s="20"/>
      <c r="J88" s="20"/>
      <c r="K88" s="80">
        <f t="shared" si="17"/>
        <v>0</v>
      </c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  <c r="HN88" s="20"/>
      <c r="HO88" s="20"/>
      <c r="HP88" s="20"/>
      <c r="HQ88" s="20"/>
      <c r="HR88" s="20"/>
      <c r="HS88" s="20"/>
      <c r="HT88" s="20"/>
      <c r="HU88" s="20"/>
      <c r="HV88" s="20"/>
      <c r="HW88" s="20"/>
      <c r="HX88" s="20"/>
      <c r="HY88" s="20"/>
      <c r="HZ88" s="20"/>
      <c r="IA88" s="20"/>
      <c r="IB88" s="20"/>
      <c r="IC88" s="20"/>
      <c r="ID88" s="20"/>
      <c r="IE88" s="20"/>
      <c r="IF88" s="20"/>
      <c r="IG88" s="20"/>
      <c r="IH88" s="20"/>
      <c r="II88" s="20"/>
      <c r="IJ88" s="20"/>
      <c r="IK88" s="20"/>
      <c r="IL88" s="20"/>
      <c r="IM88" s="20"/>
      <c r="IN88" s="20"/>
      <c r="IO88" s="20"/>
      <c r="IP88" s="20"/>
      <c r="IQ88" s="20"/>
      <c r="IR88" s="20"/>
      <c r="IS88" s="20"/>
      <c r="IT88" s="20"/>
      <c r="IU88" s="20"/>
      <c r="IV88" s="20"/>
      <c r="IW88" s="20"/>
      <c r="IX88" s="20"/>
      <c r="IY88" s="20"/>
      <c r="IZ88" s="20"/>
      <c r="JA88" s="20"/>
      <c r="JB88" s="20"/>
      <c r="JC88" s="20"/>
      <c r="JD88" s="20"/>
      <c r="JE88" s="20"/>
      <c r="JF88" s="20"/>
      <c r="JG88" s="20"/>
      <c r="JH88" s="20"/>
      <c r="JI88" s="20"/>
      <c r="JJ88" s="20"/>
      <c r="JK88" s="20"/>
      <c r="JL88" s="20"/>
      <c r="JM88" s="20"/>
      <c r="JN88" s="20"/>
      <c r="JO88" s="20"/>
      <c r="JP88" s="20"/>
      <c r="JQ88" s="20"/>
      <c r="JR88" s="20"/>
      <c r="JS88" s="20"/>
      <c r="JT88" s="20"/>
      <c r="JU88" s="20"/>
      <c r="JV88" s="20"/>
      <c r="JW88" s="20"/>
      <c r="JX88" s="20"/>
      <c r="JY88" s="20"/>
      <c r="JZ88" s="20"/>
      <c r="KA88" s="20"/>
      <c r="KB88" s="20"/>
      <c r="KC88" s="20"/>
      <c r="KD88" s="20"/>
      <c r="KE88" s="20"/>
      <c r="KF88" s="20"/>
      <c r="KG88" s="20"/>
      <c r="KH88" s="20"/>
      <c r="KI88" s="20"/>
      <c r="KJ88" s="20"/>
      <c r="KK88" s="20"/>
      <c r="KL88" s="20"/>
      <c r="KM88" s="20"/>
      <c r="KN88" s="69"/>
    </row>
    <row r="89" spans="1:300" s="24" customFormat="1" ht="31.5" x14ac:dyDescent="0.25">
      <c r="A89" s="23"/>
      <c r="B89" s="38" t="s">
        <v>135</v>
      </c>
      <c r="C89" s="20">
        <v>20000000</v>
      </c>
      <c r="D89" s="20">
        <v>20000000</v>
      </c>
      <c r="E89" s="20"/>
      <c r="F89" s="20"/>
      <c r="G89" s="20"/>
      <c r="H89" s="20"/>
      <c r="I89" s="20"/>
      <c r="J89" s="20"/>
      <c r="K89" s="80">
        <f t="shared" si="17"/>
        <v>0</v>
      </c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  <c r="IK89" s="20"/>
      <c r="IL89" s="20"/>
      <c r="IM89" s="20"/>
      <c r="IN89" s="20"/>
      <c r="IO89" s="20"/>
      <c r="IP89" s="20"/>
      <c r="IQ89" s="20"/>
      <c r="IR89" s="20"/>
      <c r="IS89" s="20"/>
      <c r="IT89" s="20"/>
      <c r="IU89" s="20"/>
      <c r="IV89" s="20"/>
      <c r="IW89" s="20"/>
      <c r="IX89" s="20"/>
      <c r="IY89" s="20"/>
      <c r="IZ89" s="20"/>
      <c r="JA89" s="20"/>
      <c r="JB89" s="20"/>
      <c r="JC89" s="20"/>
      <c r="JD89" s="20"/>
      <c r="JE89" s="20"/>
      <c r="JF89" s="20"/>
      <c r="JG89" s="20"/>
      <c r="JH89" s="20"/>
      <c r="JI89" s="20"/>
      <c r="JJ89" s="20"/>
      <c r="JK89" s="20"/>
      <c r="JL89" s="20"/>
      <c r="JM89" s="20"/>
      <c r="JN89" s="20"/>
      <c r="JO89" s="20"/>
      <c r="JP89" s="20"/>
      <c r="JQ89" s="20"/>
      <c r="JR89" s="20"/>
      <c r="JS89" s="20"/>
      <c r="JT89" s="20"/>
      <c r="JU89" s="20"/>
      <c r="JV89" s="20"/>
      <c r="JW89" s="20"/>
      <c r="JX89" s="20"/>
      <c r="JY89" s="20"/>
      <c r="JZ89" s="20"/>
      <c r="KA89" s="20"/>
      <c r="KB89" s="20"/>
      <c r="KC89" s="20"/>
      <c r="KD89" s="20"/>
      <c r="KE89" s="20"/>
      <c r="KF89" s="20"/>
      <c r="KG89" s="20"/>
      <c r="KH89" s="20"/>
      <c r="KI89" s="20"/>
      <c r="KJ89" s="20"/>
      <c r="KK89" s="20"/>
      <c r="KL89" s="20"/>
      <c r="KM89" s="20"/>
      <c r="KN89" s="69"/>
    </row>
    <row r="90" spans="1:300" s="24" customFormat="1" ht="31.5" hidden="1" x14ac:dyDescent="0.25">
      <c r="A90" s="23"/>
      <c r="B90" s="38" t="s">
        <v>136</v>
      </c>
      <c r="C90" s="20"/>
      <c r="D90" s="20"/>
      <c r="E90" s="20"/>
      <c r="F90" s="20"/>
      <c r="G90" s="20"/>
      <c r="H90" s="20"/>
      <c r="I90" s="20"/>
      <c r="J90" s="20"/>
      <c r="K90" s="80">
        <f t="shared" si="17"/>
        <v>0</v>
      </c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  <c r="HN90" s="20"/>
      <c r="HO90" s="20"/>
      <c r="HP90" s="20"/>
      <c r="HQ90" s="20"/>
      <c r="HR90" s="20"/>
      <c r="HS90" s="20"/>
      <c r="HT90" s="20"/>
      <c r="HU90" s="20"/>
      <c r="HV90" s="20"/>
      <c r="HW90" s="20"/>
      <c r="HX90" s="20"/>
      <c r="HY90" s="20"/>
      <c r="HZ90" s="20"/>
      <c r="IA90" s="20"/>
      <c r="IB90" s="20"/>
      <c r="IC90" s="20"/>
      <c r="ID90" s="20"/>
      <c r="IE90" s="20"/>
      <c r="IF90" s="20"/>
      <c r="IG90" s="20"/>
      <c r="IH90" s="20"/>
      <c r="II90" s="20"/>
      <c r="IJ90" s="20"/>
      <c r="IK90" s="20"/>
      <c r="IL90" s="20"/>
      <c r="IM90" s="20"/>
      <c r="IN90" s="20"/>
      <c r="IO90" s="20"/>
      <c r="IP90" s="20"/>
      <c r="IQ90" s="20"/>
      <c r="IR90" s="20"/>
      <c r="IS90" s="20"/>
      <c r="IT90" s="20"/>
      <c r="IU90" s="20"/>
      <c r="IV90" s="20"/>
      <c r="IW90" s="20"/>
      <c r="IX90" s="20"/>
      <c r="IY90" s="20"/>
      <c r="IZ90" s="20"/>
      <c r="JA90" s="20"/>
      <c r="JB90" s="20"/>
      <c r="JC90" s="20"/>
      <c r="JD90" s="20"/>
      <c r="JE90" s="20"/>
      <c r="JF90" s="20"/>
      <c r="JG90" s="20"/>
      <c r="JH90" s="20"/>
      <c r="JI90" s="20"/>
      <c r="JJ90" s="20"/>
      <c r="JK90" s="20"/>
      <c r="JL90" s="20"/>
      <c r="JM90" s="20"/>
      <c r="JN90" s="20"/>
      <c r="JO90" s="20"/>
      <c r="JP90" s="20"/>
      <c r="JQ90" s="20"/>
      <c r="JR90" s="20"/>
      <c r="JS90" s="20"/>
      <c r="JT90" s="20"/>
      <c r="JU90" s="20"/>
      <c r="JV90" s="20"/>
      <c r="JW90" s="20"/>
      <c r="JX90" s="20"/>
      <c r="JY90" s="20"/>
      <c r="JZ90" s="20"/>
      <c r="KA90" s="20"/>
      <c r="KB90" s="20"/>
      <c r="KC90" s="20"/>
      <c r="KD90" s="20"/>
      <c r="KE90" s="20"/>
      <c r="KF90" s="20"/>
      <c r="KG90" s="20"/>
      <c r="KH90" s="20"/>
      <c r="KI90" s="20"/>
      <c r="KJ90" s="20"/>
      <c r="KK90" s="20"/>
      <c r="KL90" s="20"/>
      <c r="KM90" s="20"/>
      <c r="KN90" s="69"/>
    </row>
    <row r="91" spans="1:300" s="24" customFormat="1" ht="15.75" customHeight="1" x14ac:dyDescent="0.25">
      <c r="A91" s="23"/>
      <c r="B91" s="38" t="s">
        <v>157</v>
      </c>
      <c r="C91" s="20">
        <v>15500000</v>
      </c>
      <c r="D91" s="20">
        <v>15500000</v>
      </c>
      <c r="E91" s="20"/>
      <c r="F91" s="20"/>
      <c r="G91" s="20"/>
      <c r="H91" s="20"/>
      <c r="I91" s="20"/>
      <c r="J91" s="20"/>
      <c r="K91" s="80">
        <f t="shared" si="17"/>
        <v>0</v>
      </c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  <c r="IK91" s="20"/>
      <c r="IL91" s="20"/>
      <c r="IM91" s="20"/>
      <c r="IN91" s="20"/>
      <c r="IO91" s="20"/>
      <c r="IP91" s="20"/>
      <c r="IQ91" s="20"/>
      <c r="IR91" s="20"/>
      <c r="IS91" s="20"/>
      <c r="IT91" s="20"/>
      <c r="IU91" s="20"/>
      <c r="IV91" s="20"/>
      <c r="IW91" s="20"/>
      <c r="IX91" s="20"/>
      <c r="IY91" s="20"/>
      <c r="IZ91" s="20"/>
      <c r="JA91" s="20"/>
      <c r="JB91" s="20"/>
      <c r="JC91" s="20"/>
      <c r="JD91" s="20"/>
      <c r="JE91" s="20"/>
      <c r="JF91" s="20"/>
      <c r="JG91" s="20"/>
      <c r="JH91" s="20"/>
      <c r="JI91" s="20"/>
      <c r="JJ91" s="20"/>
      <c r="JK91" s="20"/>
      <c r="JL91" s="20"/>
      <c r="JM91" s="20"/>
      <c r="JN91" s="20"/>
      <c r="JO91" s="20"/>
      <c r="JP91" s="20"/>
      <c r="JQ91" s="20"/>
      <c r="JR91" s="20"/>
      <c r="JS91" s="20"/>
      <c r="JT91" s="20"/>
      <c r="JU91" s="20"/>
      <c r="JV91" s="20"/>
      <c r="JW91" s="20"/>
      <c r="JX91" s="20"/>
      <c r="JY91" s="20"/>
      <c r="JZ91" s="20"/>
      <c r="KA91" s="20"/>
      <c r="KB91" s="20"/>
      <c r="KC91" s="20"/>
      <c r="KD91" s="20"/>
      <c r="KE91" s="20"/>
      <c r="KF91" s="20"/>
      <c r="KG91" s="20"/>
      <c r="KH91" s="20"/>
      <c r="KI91" s="20"/>
      <c r="KJ91" s="20"/>
      <c r="KK91" s="20"/>
      <c r="KL91" s="20"/>
      <c r="KM91" s="20"/>
      <c r="KN91" s="69"/>
    </row>
    <row r="92" spans="1:300" s="24" customFormat="1" ht="31.5" customHeight="1" x14ac:dyDescent="0.25">
      <c r="A92" s="23"/>
      <c r="B92" s="38" t="s">
        <v>158</v>
      </c>
      <c r="C92" s="20">
        <v>15425493</v>
      </c>
      <c r="D92" s="20">
        <v>15425493</v>
      </c>
      <c r="E92" s="20"/>
      <c r="F92" s="20"/>
      <c r="G92" s="20"/>
      <c r="H92" s="20"/>
      <c r="I92" s="20"/>
      <c r="J92" s="20"/>
      <c r="K92" s="80">
        <f t="shared" si="17"/>
        <v>0</v>
      </c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  <c r="HN92" s="20"/>
      <c r="HO92" s="20"/>
      <c r="HP92" s="20"/>
      <c r="HQ92" s="20"/>
      <c r="HR92" s="20"/>
      <c r="HS92" s="20"/>
      <c r="HT92" s="20"/>
      <c r="HU92" s="20"/>
      <c r="HV92" s="20"/>
      <c r="HW92" s="20"/>
      <c r="HX92" s="20"/>
      <c r="HY92" s="20"/>
      <c r="HZ92" s="20"/>
      <c r="IA92" s="20"/>
      <c r="IB92" s="20"/>
      <c r="IC92" s="20"/>
      <c r="ID92" s="20"/>
      <c r="IE92" s="20"/>
      <c r="IF92" s="20"/>
      <c r="IG92" s="20"/>
      <c r="IH92" s="20"/>
      <c r="II92" s="20"/>
      <c r="IJ92" s="20"/>
      <c r="IK92" s="20"/>
      <c r="IL92" s="20"/>
      <c r="IM92" s="20"/>
      <c r="IN92" s="20"/>
      <c r="IO92" s="20"/>
      <c r="IP92" s="20"/>
      <c r="IQ92" s="20"/>
      <c r="IR92" s="20"/>
      <c r="IS92" s="20"/>
      <c r="IT92" s="20"/>
      <c r="IU92" s="20"/>
      <c r="IV92" s="20"/>
      <c r="IW92" s="20"/>
      <c r="IX92" s="20"/>
      <c r="IY92" s="20"/>
      <c r="IZ92" s="20"/>
      <c r="JA92" s="20"/>
      <c r="JB92" s="20"/>
      <c r="JC92" s="20"/>
      <c r="JD92" s="20"/>
      <c r="JE92" s="20"/>
      <c r="JF92" s="20"/>
      <c r="JG92" s="20"/>
      <c r="JH92" s="20"/>
      <c r="JI92" s="20"/>
      <c r="JJ92" s="20"/>
      <c r="JK92" s="20"/>
      <c r="JL92" s="20"/>
      <c r="JM92" s="20"/>
      <c r="JN92" s="20"/>
      <c r="JO92" s="20"/>
      <c r="JP92" s="20"/>
      <c r="JQ92" s="20"/>
      <c r="JR92" s="20"/>
      <c r="JS92" s="20"/>
      <c r="JT92" s="20"/>
      <c r="JU92" s="20"/>
      <c r="JV92" s="20"/>
      <c r="JW92" s="20"/>
      <c r="JX92" s="20"/>
      <c r="JY92" s="20"/>
      <c r="JZ92" s="20"/>
      <c r="KA92" s="20"/>
      <c r="KB92" s="20"/>
      <c r="KC92" s="20"/>
      <c r="KD92" s="20"/>
      <c r="KE92" s="20"/>
      <c r="KF92" s="20"/>
      <c r="KG92" s="20"/>
      <c r="KH92" s="20"/>
      <c r="KI92" s="20"/>
      <c r="KJ92" s="20"/>
      <c r="KK92" s="20"/>
      <c r="KL92" s="20"/>
      <c r="KM92" s="20"/>
      <c r="KN92" s="69"/>
    </row>
    <row r="93" spans="1:300" s="4" customFormat="1" ht="32.25" customHeight="1" x14ac:dyDescent="0.25">
      <c r="A93" s="3"/>
      <c r="B93" s="39" t="s">
        <v>160</v>
      </c>
      <c r="C93" s="60">
        <v>34786761</v>
      </c>
      <c r="D93" s="60"/>
      <c r="E93" s="60"/>
      <c r="F93" s="60"/>
      <c r="G93" s="60"/>
      <c r="H93" s="60"/>
      <c r="I93" s="60">
        <v>18082535</v>
      </c>
      <c r="J93" s="60"/>
      <c r="K93" s="80">
        <f t="shared" si="17"/>
        <v>-18082535</v>
      </c>
      <c r="L93" s="60">
        <v>10050212</v>
      </c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0"/>
      <c r="BG93" s="60"/>
      <c r="BH93" s="60"/>
      <c r="BI93" s="60"/>
      <c r="BJ93" s="60"/>
      <c r="BK93" s="60"/>
      <c r="BL93" s="60"/>
      <c r="BM93" s="60"/>
      <c r="BN93" s="60"/>
      <c r="BO93" s="60"/>
      <c r="BP93" s="60"/>
      <c r="BQ93" s="60"/>
      <c r="BR93" s="60"/>
      <c r="BS93" s="60"/>
      <c r="BT93" s="60"/>
      <c r="BU93" s="60"/>
      <c r="BV93" s="60"/>
      <c r="BW93" s="60"/>
      <c r="BX93" s="60"/>
      <c r="BY93" s="60"/>
      <c r="BZ93" s="60"/>
      <c r="CA93" s="60"/>
      <c r="CB93" s="60"/>
      <c r="CC93" s="60"/>
      <c r="CD93" s="60"/>
      <c r="CE93" s="60"/>
      <c r="CF93" s="60"/>
      <c r="CG93" s="60"/>
      <c r="CH93" s="60"/>
      <c r="CI93" s="60"/>
      <c r="CJ93" s="60"/>
      <c r="CK93" s="60"/>
      <c r="CL93" s="60"/>
      <c r="CM93" s="60"/>
      <c r="CN93" s="60"/>
      <c r="CO93" s="60"/>
      <c r="CP93" s="60"/>
      <c r="CQ93" s="60"/>
      <c r="CR93" s="60"/>
      <c r="CS93" s="60"/>
      <c r="CT93" s="60"/>
      <c r="CU93" s="60"/>
      <c r="CV93" s="60"/>
      <c r="CW93" s="60"/>
      <c r="CX93" s="60"/>
      <c r="CY93" s="60"/>
      <c r="CZ93" s="60"/>
      <c r="DA93" s="60"/>
      <c r="DB93" s="60"/>
      <c r="DC93" s="60"/>
      <c r="DD93" s="60"/>
      <c r="DE93" s="60"/>
      <c r="DF93" s="60"/>
      <c r="DG93" s="60"/>
      <c r="DH93" s="60"/>
      <c r="DI93" s="60"/>
      <c r="DJ93" s="60"/>
      <c r="DK93" s="60"/>
      <c r="DL93" s="60"/>
      <c r="DM93" s="60"/>
      <c r="DN93" s="60"/>
      <c r="DO93" s="60"/>
      <c r="DP93" s="60"/>
      <c r="DQ93" s="60"/>
      <c r="DR93" s="60"/>
      <c r="DS93" s="60"/>
      <c r="DT93" s="60"/>
      <c r="DU93" s="60"/>
      <c r="DV93" s="60"/>
      <c r="DW93" s="60"/>
      <c r="DX93" s="60"/>
      <c r="DY93" s="60"/>
      <c r="DZ93" s="60"/>
      <c r="EA93" s="60"/>
      <c r="EB93" s="60"/>
      <c r="EC93" s="60"/>
      <c r="ED93" s="60"/>
      <c r="EE93" s="60"/>
      <c r="EF93" s="60"/>
      <c r="EG93" s="60"/>
      <c r="EH93" s="60"/>
      <c r="EI93" s="60"/>
      <c r="EJ93" s="60"/>
      <c r="EK93" s="60"/>
      <c r="EL93" s="60"/>
      <c r="EM93" s="60"/>
      <c r="EN93" s="60"/>
      <c r="EO93" s="60"/>
      <c r="EP93" s="60"/>
      <c r="EQ93" s="60"/>
      <c r="ER93" s="60"/>
      <c r="ES93" s="60"/>
      <c r="ET93" s="60"/>
      <c r="EU93" s="60"/>
      <c r="EV93" s="60"/>
      <c r="EW93" s="60"/>
      <c r="EX93" s="60"/>
      <c r="EY93" s="60"/>
      <c r="EZ93" s="60"/>
      <c r="FA93" s="60"/>
      <c r="FB93" s="60"/>
      <c r="FC93" s="60"/>
      <c r="FD93" s="60"/>
      <c r="FE93" s="60"/>
      <c r="FF93" s="60"/>
      <c r="FG93" s="60"/>
      <c r="FH93" s="60"/>
      <c r="FI93" s="60"/>
      <c r="FJ93" s="60"/>
      <c r="FK93" s="60"/>
      <c r="FL93" s="60"/>
      <c r="FM93" s="60"/>
      <c r="FN93" s="60"/>
      <c r="FO93" s="60"/>
      <c r="FP93" s="60"/>
      <c r="FQ93" s="60"/>
      <c r="FR93" s="60"/>
      <c r="FS93" s="60"/>
      <c r="FT93" s="60"/>
      <c r="FU93" s="60"/>
      <c r="FV93" s="60"/>
      <c r="FW93" s="60"/>
      <c r="FX93" s="60"/>
      <c r="FY93" s="60"/>
      <c r="FZ93" s="60"/>
      <c r="GA93" s="60"/>
      <c r="GB93" s="60"/>
      <c r="GC93" s="60"/>
      <c r="GD93" s="60"/>
      <c r="GE93" s="60"/>
      <c r="GF93" s="60"/>
      <c r="GG93" s="60"/>
      <c r="GH93" s="60"/>
      <c r="GI93" s="60"/>
      <c r="GJ93" s="60"/>
      <c r="GK93" s="60"/>
      <c r="GL93" s="60"/>
      <c r="GM93" s="60"/>
      <c r="GN93" s="60"/>
      <c r="GO93" s="60"/>
      <c r="GP93" s="60"/>
      <c r="GQ93" s="60"/>
      <c r="GR93" s="60"/>
      <c r="GS93" s="60"/>
      <c r="GT93" s="60"/>
      <c r="GU93" s="60"/>
      <c r="GV93" s="60"/>
      <c r="GW93" s="60"/>
      <c r="GX93" s="60"/>
      <c r="GY93" s="60"/>
      <c r="GZ93" s="60"/>
      <c r="HA93" s="60"/>
      <c r="HB93" s="60"/>
      <c r="HC93" s="60"/>
      <c r="HD93" s="60"/>
      <c r="HE93" s="60"/>
      <c r="HF93" s="60"/>
      <c r="HG93" s="60"/>
      <c r="HH93" s="60"/>
      <c r="HI93" s="60"/>
      <c r="HJ93" s="60"/>
      <c r="HK93" s="60"/>
      <c r="HL93" s="60"/>
      <c r="HM93" s="60"/>
      <c r="HN93" s="60"/>
      <c r="HO93" s="60"/>
      <c r="HP93" s="60"/>
      <c r="HQ93" s="60"/>
      <c r="HR93" s="60"/>
      <c r="HS93" s="60"/>
      <c r="HT93" s="60"/>
      <c r="HU93" s="60"/>
      <c r="HV93" s="60"/>
      <c r="HW93" s="60"/>
      <c r="HX93" s="60"/>
      <c r="HY93" s="60"/>
      <c r="HZ93" s="60"/>
      <c r="IA93" s="60"/>
      <c r="IB93" s="60"/>
      <c r="IC93" s="60"/>
      <c r="ID93" s="60"/>
      <c r="IE93" s="60"/>
      <c r="IF93" s="60"/>
      <c r="IG93" s="60"/>
      <c r="IH93" s="60"/>
      <c r="II93" s="60"/>
      <c r="IJ93" s="60"/>
      <c r="IK93" s="60"/>
      <c r="IL93" s="60"/>
      <c r="IM93" s="60"/>
      <c r="IN93" s="60"/>
      <c r="IO93" s="60"/>
      <c r="IP93" s="60"/>
      <c r="IQ93" s="60"/>
      <c r="IR93" s="60"/>
      <c r="IS93" s="60"/>
      <c r="IT93" s="60"/>
      <c r="IU93" s="60"/>
      <c r="IV93" s="60"/>
      <c r="IW93" s="60"/>
      <c r="IX93" s="60"/>
      <c r="IY93" s="60"/>
      <c r="IZ93" s="60"/>
      <c r="JA93" s="60"/>
      <c r="JB93" s="60"/>
      <c r="JC93" s="60"/>
      <c r="JD93" s="60"/>
      <c r="JE93" s="60"/>
      <c r="JF93" s="60"/>
      <c r="JG93" s="60"/>
      <c r="JH93" s="60"/>
      <c r="JI93" s="60"/>
      <c r="JJ93" s="60"/>
      <c r="JK93" s="60"/>
      <c r="JL93" s="60"/>
      <c r="JM93" s="60"/>
      <c r="JN93" s="60"/>
      <c r="JO93" s="60"/>
      <c r="JP93" s="60"/>
      <c r="JQ93" s="60"/>
      <c r="JR93" s="60">
        <v>6654014</v>
      </c>
      <c r="JS93" s="60"/>
      <c r="JT93" s="60"/>
      <c r="JU93" s="60">
        <v>6654014</v>
      </c>
      <c r="JV93" s="60"/>
      <c r="JW93" s="60"/>
      <c r="JX93" s="60"/>
      <c r="JY93" s="60"/>
      <c r="JZ93" s="60"/>
      <c r="KA93" s="60"/>
      <c r="KB93" s="60"/>
      <c r="KC93" s="60"/>
      <c r="KD93" s="60"/>
      <c r="KE93" s="60"/>
      <c r="KF93" s="60"/>
      <c r="KG93" s="60"/>
      <c r="KH93" s="60"/>
      <c r="KI93" s="60"/>
      <c r="KJ93" s="60"/>
      <c r="KK93" s="60"/>
      <c r="KL93" s="60"/>
      <c r="KM93" s="60"/>
      <c r="KN93" s="60"/>
    </row>
    <row r="94" spans="1:300" s="4" customFormat="1" ht="31.5" x14ac:dyDescent="0.25">
      <c r="A94" s="3"/>
      <c r="B94" s="39" t="s">
        <v>161</v>
      </c>
      <c r="C94" s="60">
        <v>14137000</v>
      </c>
      <c r="D94" s="60"/>
      <c r="E94" s="60"/>
      <c r="F94" s="60"/>
      <c r="G94" s="60"/>
      <c r="H94" s="60"/>
      <c r="I94" s="60">
        <v>5140500</v>
      </c>
      <c r="J94" s="60"/>
      <c r="K94" s="80">
        <f t="shared" si="17"/>
        <v>-5140500</v>
      </c>
      <c r="L94" s="60">
        <v>1469000</v>
      </c>
      <c r="M94" s="60"/>
      <c r="N94" s="60"/>
      <c r="O94" s="60">
        <v>632000</v>
      </c>
      <c r="P94" s="60"/>
      <c r="Q94" s="60"/>
      <c r="R94" s="60"/>
      <c r="S94" s="60">
        <v>411500</v>
      </c>
      <c r="T94" s="60"/>
      <c r="U94" s="60"/>
      <c r="V94" s="60">
        <v>411500</v>
      </c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0"/>
      <c r="AR94" s="60"/>
      <c r="AS94" s="60"/>
      <c r="AT94" s="60"/>
      <c r="AU94" s="60"/>
      <c r="AV94" s="60"/>
      <c r="AW94" s="60">
        <v>808000</v>
      </c>
      <c r="AX94" s="60"/>
      <c r="AY94" s="60"/>
      <c r="AZ94" s="60">
        <v>808000</v>
      </c>
      <c r="BA94" s="60"/>
      <c r="BB94" s="60"/>
      <c r="BC94" s="60"/>
      <c r="BD94" s="60"/>
      <c r="BE94" s="60"/>
      <c r="BF94" s="60"/>
      <c r="BG94" s="60"/>
      <c r="BH94" s="60"/>
      <c r="BI94" s="60"/>
      <c r="BJ94" s="60"/>
      <c r="BK94" s="60"/>
      <c r="BL94" s="60"/>
      <c r="BM94" s="60"/>
      <c r="BN94" s="60"/>
      <c r="BO94" s="60">
        <v>647000</v>
      </c>
      <c r="BP94" s="60"/>
      <c r="BQ94" s="60"/>
      <c r="BR94" s="60">
        <v>647000</v>
      </c>
      <c r="BS94" s="60"/>
      <c r="BT94" s="60"/>
      <c r="BU94" s="60"/>
      <c r="BV94" s="60"/>
      <c r="BW94" s="60"/>
      <c r="BX94" s="60"/>
      <c r="BY94" s="60"/>
      <c r="BZ94" s="60"/>
      <c r="CA94" s="60"/>
      <c r="CB94" s="60"/>
      <c r="CC94" s="60"/>
      <c r="CD94" s="60"/>
      <c r="CE94" s="60"/>
      <c r="CF94" s="60"/>
      <c r="CG94" s="60"/>
      <c r="CH94" s="60"/>
      <c r="CI94" s="60">
        <v>808000</v>
      </c>
      <c r="CJ94" s="60"/>
      <c r="CK94" s="60"/>
      <c r="CL94" s="60">
        <v>808000</v>
      </c>
      <c r="CM94" s="60"/>
      <c r="CN94" s="60"/>
      <c r="CO94" s="60"/>
      <c r="CP94" s="60"/>
      <c r="CQ94" s="60"/>
      <c r="CR94" s="60"/>
      <c r="CS94" s="60"/>
      <c r="CT94" s="60"/>
      <c r="CU94" s="60"/>
      <c r="CV94" s="60"/>
      <c r="CW94" s="60"/>
      <c r="CX94" s="60"/>
      <c r="CY94" s="60"/>
      <c r="CZ94" s="60"/>
      <c r="DA94" s="60">
        <v>250000</v>
      </c>
      <c r="DB94" s="60"/>
      <c r="DC94" s="60"/>
      <c r="DD94" s="60">
        <v>250000</v>
      </c>
      <c r="DE94" s="60"/>
      <c r="DF94" s="60"/>
      <c r="DG94" s="60"/>
      <c r="DH94" s="60"/>
      <c r="DI94" s="60"/>
      <c r="DJ94" s="60"/>
      <c r="DK94" s="60"/>
      <c r="DL94" s="60"/>
      <c r="DM94" s="60"/>
      <c r="DN94" s="60"/>
      <c r="DO94" s="60">
        <v>265000</v>
      </c>
      <c r="DP94" s="60"/>
      <c r="DQ94" s="60"/>
      <c r="DR94" s="60">
        <v>265000</v>
      </c>
      <c r="DS94" s="60"/>
      <c r="DT94" s="60"/>
      <c r="DU94" s="60"/>
      <c r="DV94" s="60"/>
      <c r="DW94" s="60"/>
      <c r="DX94" s="60"/>
      <c r="DY94" s="60"/>
      <c r="DZ94" s="60"/>
      <c r="EA94" s="60"/>
      <c r="EB94" s="60"/>
      <c r="EC94" s="60"/>
      <c r="ED94" s="60"/>
      <c r="EE94" s="60"/>
      <c r="EF94" s="60"/>
      <c r="EG94" s="60">
        <v>191000</v>
      </c>
      <c r="EH94" s="60"/>
      <c r="EI94" s="60"/>
      <c r="EJ94" s="60">
        <v>191000</v>
      </c>
      <c r="EK94" s="60"/>
      <c r="EL94" s="60"/>
      <c r="EM94" s="60"/>
      <c r="EN94" s="60"/>
      <c r="EO94" s="60"/>
      <c r="EP94" s="60"/>
      <c r="EQ94" s="60"/>
      <c r="ER94" s="60"/>
      <c r="ES94" s="60"/>
      <c r="ET94" s="60"/>
      <c r="EU94" s="60">
        <v>515000</v>
      </c>
      <c r="EV94" s="60"/>
      <c r="EW94" s="60"/>
      <c r="EX94" s="60">
        <v>515000</v>
      </c>
      <c r="EY94" s="60"/>
      <c r="EZ94" s="60"/>
      <c r="FA94" s="60"/>
      <c r="FB94" s="60"/>
      <c r="FC94" s="60"/>
      <c r="FD94" s="60"/>
      <c r="FE94" s="60"/>
      <c r="FF94" s="60"/>
      <c r="FG94" s="60"/>
      <c r="FH94" s="60"/>
      <c r="FI94" s="60"/>
      <c r="FJ94" s="60"/>
      <c r="FK94" s="60"/>
      <c r="FL94" s="60"/>
      <c r="FM94" s="60">
        <v>515000</v>
      </c>
      <c r="FN94" s="60"/>
      <c r="FO94" s="60"/>
      <c r="FP94" s="60">
        <v>515000</v>
      </c>
      <c r="FQ94" s="60"/>
      <c r="FR94" s="60"/>
      <c r="FS94" s="60"/>
      <c r="FT94" s="60"/>
      <c r="FU94" s="60"/>
      <c r="FV94" s="60"/>
      <c r="FW94" s="60"/>
      <c r="FX94" s="60"/>
      <c r="FY94" s="60"/>
      <c r="FZ94" s="60"/>
      <c r="GA94" s="60"/>
      <c r="GB94" s="60"/>
      <c r="GC94" s="60">
        <v>280000</v>
      </c>
      <c r="GD94" s="60"/>
      <c r="GE94" s="60"/>
      <c r="GF94" s="60">
        <v>280000</v>
      </c>
      <c r="GG94" s="60"/>
      <c r="GH94" s="60"/>
      <c r="GI94" s="60"/>
      <c r="GJ94" s="60"/>
      <c r="GK94" s="60"/>
      <c r="GL94" s="60"/>
      <c r="GM94" s="60"/>
      <c r="GN94" s="60"/>
      <c r="GO94" s="60"/>
      <c r="GP94" s="60"/>
      <c r="GQ94" s="60"/>
      <c r="GR94" s="60"/>
      <c r="GS94" s="60">
        <v>294000</v>
      </c>
      <c r="GT94" s="60"/>
      <c r="GU94" s="60"/>
      <c r="GV94" s="60">
        <v>294000</v>
      </c>
      <c r="GW94" s="60"/>
      <c r="GX94" s="60"/>
      <c r="GY94" s="60"/>
      <c r="GZ94" s="60"/>
      <c r="HA94" s="60"/>
      <c r="HB94" s="60"/>
      <c r="HC94" s="60"/>
      <c r="HD94" s="60"/>
      <c r="HE94" s="60"/>
      <c r="HF94" s="60"/>
      <c r="HG94" s="60">
        <v>308500</v>
      </c>
      <c r="HH94" s="60"/>
      <c r="HI94" s="60"/>
      <c r="HJ94" s="60">
        <v>308500</v>
      </c>
      <c r="HK94" s="60"/>
      <c r="HL94" s="60"/>
      <c r="HM94" s="60"/>
      <c r="HN94" s="60"/>
      <c r="HO94" s="60"/>
      <c r="HP94" s="60"/>
      <c r="HQ94" s="60"/>
      <c r="HR94" s="60"/>
      <c r="HS94" s="60"/>
      <c r="HT94" s="60"/>
      <c r="HU94" s="60"/>
      <c r="HV94" s="60"/>
      <c r="HW94" s="60">
        <v>397000</v>
      </c>
      <c r="HX94" s="60"/>
      <c r="HY94" s="60"/>
      <c r="HZ94" s="60">
        <v>397000</v>
      </c>
      <c r="IA94" s="60"/>
      <c r="IB94" s="60"/>
      <c r="IC94" s="60"/>
      <c r="ID94" s="60"/>
      <c r="IE94" s="60"/>
      <c r="IF94" s="60"/>
      <c r="IG94" s="60"/>
      <c r="IH94" s="60"/>
      <c r="II94" s="60"/>
      <c r="IJ94" s="60"/>
      <c r="IK94" s="60"/>
      <c r="IL94" s="60">
        <v>265000</v>
      </c>
      <c r="IM94" s="60"/>
      <c r="IN94" s="60"/>
      <c r="IO94" s="60">
        <v>265000</v>
      </c>
      <c r="IP94" s="60"/>
      <c r="IQ94" s="60"/>
      <c r="IR94" s="60"/>
      <c r="IS94" s="60"/>
      <c r="IT94" s="60"/>
      <c r="IU94" s="60"/>
      <c r="IV94" s="60"/>
      <c r="IW94" s="60"/>
      <c r="IX94" s="60"/>
      <c r="IY94" s="60"/>
      <c r="IZ94" s="60">
        <v>308500</v>
      </c>
      <c r="JA94" s="60"/>
      <c r="JB94" s="60"/>
      <c r="JC94" s="60">
        <v>308500</v>
      </c>
      <c r="JD94" s="60"/>
      <c r="JE94" s="60"/>
      <c r="JF94" s="60"/>
      <c r="JG94" s="60"/>
      <c r="JH94" s="60"/>
      <c r="JI94" s="60"/>
      <c r="JJ94" s="60"/>
      <c r="JK94" s="60"/>
      <c r="JL94" s="60"/>
      <c r="JM94" s="60"/>
      <c r="JN94" s="60"/>
      <c r="JO94" s="60"/>
      <c r="JP94" s="60"/>
      <c r="JQ94" s="60"/>
      <c r="JR94" s="60">
        <v>632000</v>
      </c>
      <c r="JS94" s="60"/>
      <c r="JT94" s="60"/>
      <c r="JU94" s="60">
        <v>632000</v>
      </c>
      <c r="JV94" s="60"/>
      <c r="JW94" s="60"/>
      <c r="JX94" s="60"/>
      <c r="JY94" s="60"/>
      <c r="JZ94" s="60"/>
      <c r="KA94" s="60"/>
      <c r="KB94" s="60"/>
      <c r="KC94" s="60"/>
      <c r="KD94" s="60"/>
      <c r="KE94" s="60"/>
      <c r="KF94" s="60"/>
      <c r="KG94" s="60"/>
      <c r="KH94" s="60"/>
      <c r="KI94" s="60"/>
      <c r="KJ94" s="60"/>
      <c r="KK94" s="60"/>
      <c r="KL94" s="60"/>
      <c r="KM94" s="60"/>
      <c r="KN94" s="60"/>
    </row>
    <row r="95" spans="1:300" s="4" customFormat="1" ht="33" customHeight="1" x14ac:dyDescent="0.25">
      <c r="A95" s="3"/>
      <c r="B95" s="74" t="s">
        <v>162</v>
      </c>
      <c r="C95" s="63">
        <v>17860000</v>
      </c>
      <c r="D95" s="63">
        <v>17860000</v>
      </c>
      <c r="E95" s="63"/>
      <c r="F95" s="63"/>
      <c r="G95" s="63"/>
      <c r="H95" s="63"/>
      <c r="I95" s="63"/>
      <c r="J95" s="63"/>
      <c r="K95" s="80">
        <f t="shared" si="17"/>
        <v>0</v>
      </c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3"/>
      <c r="AO95" s="63"/>
      <c r="AP95" s="63"/>
      <c r="AQ95" s="63"/>
      <c r="AR95" s="63"/>
      <c r="AS95" s="63"/>
      <c r="AT95" s="63"/>
      <c r="AU95" s="63"/>
      <c r="AV95" s="63"/>
      <c r="AW95" s="63"/>
      <c r="AX95" s="63"/>
      <c r="AY95" s="63"/>
      <c r="AZ95" s="63"/>
      <c r="BA95" s="63"/>
      <c r="BB95" s="63"/>
      <c r="BC95" s="63"/>
      <c r="BD95" s="63"/>
      <c r="BE95" s="63"/>
      <c r="BF95" s="63"/>
      <c r="BG95" s="63"/>
      <c r="BH95" s="63"/>
      <c r="BI95" s="63"/>
      <c r="BJ95" s="63"/>
      <c r="BK95" s="63"/>
      <c r="BL95" s="63"/>
      <c r="BM95" s="63"/>
      <c r="BN95" s="63"/>
      <c r="BO95" s="63"/>
      <c r="BP95" s="63"/>
      <c r="BQ95" s="63"/>
      <c r="BR95" s="63"/>
      <c r="BS95" s="63"/>
      <c r="BT95" s="63"/>
      <c r="BU95" s="63"/>
      <c r="BV95" s="63"/>
      <c r="BW95" s="63"/>
      <c r="BX95" s="63"/>
      <c r="BY95" s="63"/>
      <c r="BZ95" s="63"/>
      <c r="CA95" s="63"/>
      <c r="CB95" s="63"/>
      <c r="CC95" s="63"/>
      <c r="CD95" s="63"/>
      <c r="CE95" s="63"/>
      <c r="CF95" s="63"/>
      <c r="CG95" s="63"/>
      <c r="CH95" s="63"/>
      <c r="CI95" s="63"/>
      <c r="CJ95" s="63"/>
      <c r="CK95" s="63"/>
      <c r="CL95" s="63"/>
      <c r="CM95" s="63"/>
      <c r="CN95" s="63"/>
      <c r="CO95" s="63"/>
      <c r="CP95" s="63"/>
      <c r="CQ95" s="63"/>
      <c r="CR95" s="63"/>
      <c r="CS95" s="63"/>
      <c r="CT95" s="63"/>
      <c r="CU95" s="63"/>
      <c r="CV95" s="63"/>
      <c r="CW95" s="63"/>
      <c r="CX95" s="63"/>
      <c r="CY95" s="63"/>
      <c r="CZ95" s="63"/>
      <c r="DA95" s="63"/>
      <c r="DB95" s="63"/>
      <c r="DC95" s="63"/>
      <c r="DD95" s="63"/>
      <c r="DE95" s="63"/>
      <c r="DF95" s="63"/>
      <c r="DG95" s="63"/>
      <c r="DH95" s="63"/>
      <c r="DI95" s="63"/>
      <c r="DJ95" s="63"/>
      <c r="DK95" s="63"/>
      <c r="DL95" s="63"/>
      <c r="DM95" s="63"/>
      <c r="DN95" s="63"/>
      <c r="DO95" s="63"/>
      <c r="DP95" s="63"/>
      <c r="DQ95" s="63"/>
      <c r="DR95" s="63"/>
      <c r="DS95" s="63"/>
      <c r="DT95" s="63"/>
      <c r="DU95" s="63"/>
      <c r="DV95" s="63"/>
      <c r="DW95" s="63"/>
      <c r="DX95" s="63"/>
      <c r="DY95" s="63"/>
      <c r="DZ95" s="63"/>
      <c r="EA95" s="63"/>
      <c r="EB95" s="63"/>
      <c r="EC95" s="63"/>
      <c r="ED95" s="63"/>
      <c r="EE95" s="63"/>
      <c r="EF95" s="63"/>
      <c r="EG95" s="63"/>
      <c r="EH95" s="63"/>
      <c r="EI95" s="63"/>
      <c r="EJ95" s="63"/>
      <c r="EK95" s="63"/>
      <c r="EL95" s="63"/>
      <c r="EM95" s="63"/>
      <c r="EN95" s="63"/>
      <c r="EO95" s="63"/>
      <c r="EP95" s="63"/>
      <c r="EQ95" s="63"/>
      <c r="ER95" s="63"/>
      <c r="ES95" s="63"/>
      <c r="ET95" s="63"/>
      <c r="EU95" s="63"/>
      <c r="EV95" s="63"/>
      <c r="EW95" s="63"/>
      <c r="EX95" s="63"/>
      <c r="EY95" s="63"/>
      <c r="EZ95" s="63"/>
      <c r="FA95" s="63"/>
      <c r="FB95" s="63"/>
      <c r="FC95" s="63"/>
      <c r="FD95" s="63"/>
      <c r="FE95" s="63"/>
      <c r="FF95" s="63"/>
      <c r="FG95" s="63"/>
      <c r="FH95" s="63"/>
      <c r="FI95" s="63"/>
      <c r="FJ95" s="63"/>
      <c r="FK95" s="63"/>
      <c r="FL95" s="63"/>
      <c r="FM95" s="63"/>
      <c r="FN95" s="63"/>
      <c r="FO95" s="63"/>
      <c r="FP95" s="63"/>
      <c r="FQ95" s="63"/>
      <c r="FR95" s="63"/>
      <c r="FS95" s="63"/>
      <c r="FT95" s="63"/>
      <c r="FU95" s="63"/>
      <c r="FV95" s="63"/>
      <c r="FW95" s="63"/>
      <c r="FX95" s="63"/>
      <c r="FY95" s="63"/>
      <c r="FZ95" s="63"/>
      <c r="GA95" s="63"/>
      <c r="GB95" s="63"/>
      <c r="GC95" s="63"/>
      <c r="GD95" s="63"/>
      <c r="GE95" s="63"/>
      <c r="GF95" s="63"/>
      <c r="GG95" s="63"/>
      <c r="GH95" s="63"/>
      <c r="GI95" s="63"/>
      <c r="GJ95" s="63"/>
      <c r="GK95" s="63"/>
      <c r="GL95" s="63"/>
      <c r="GM95" s="63"/>
      <c r="GN95" s="63"/>
      <c r="GO95" s="63"/>
      <c r="GP95" s="63"/>
      <c r="GQ95" s="63"/>
      <c r="GR95" s="63"/>
      <c r="GS95" s="63"/>
      <c r="GT95" s="63"/>
      <c r="GU95" s="63"/>
      <c r="GV95" s="63"/>
      <c r="GW95" s="63"/>
      <c r="GX95" s="63"/>
      <c r="GY95" s="63"/>
      <c r="GZ95" s="63"/>
      <c r="HA95" s="63"/>
      <c r="HB95" s="63"/>
      <c r="HC95" s="63"/>
      <c r="HD95" s="63"/>
      <c r="HE95" s="63"/>
      <c r="HF95" s="63"/>
      <c r="HG95" s="63"/>
      <c r="HH95" s="63"/>
      <c r="HI95" s="63"/>
      <c r="HJ95" s="63"/>
      <c r="HK95" s="63"/>
      <c r="HL95" s="63"/>
      <c r="HM95" s="63"/>
      <c r="HN95" s="63"/>
      <c r="HO95" s="63"/>
      <c r="HP95" s="63"/>
      <c r="HQ95" s="63"/>
      <c r="HR95" s="63"/>
      <c r="HS95" s="63"/>
      <c r="HT95" s="63"/>
      <c r="HU95" s="63"/>
      <c r="HV95" s="63"/>
      <c r="HW95" s="63"/>
      <c r="HX95" s="63"/>
      <c r="HY95" s="63"/>
      <c r="HZ95" s="63"/>
      <c r="IA95" s="63"/>
      <c r="IB95" s="63"/>
      <c r="IC95" s="63"/>
      <c r="ID95" s="63"/>
      <c r="IE95" s="63"/>
      <c r="IF95" s="63"/>
      <c r="IG95" s="63"/>
      <c r="IH95" s="63"/>
      <c r="II95" s="63"/>
      <c r="IJ95" s="63"/>
      <c r="IK95" s="63"/>
      <c r="IL95" s="63"/>
      <c r="IM95" s="63"/>
      <c r="IN95" s="63"/>
      <c r="IO95" s="63"/>
      <c r="IP95" s="63"/>
      <c r="IQ95" s="63"/>
      <c r="IR95" s="63"/>
      <c r="IS95" s="63"/>
      <c r="IT95" s="63"/>
      <c r="IU95" s="63"/>
      <c r="IV95" s="63"/>
      <c r="IW95" s="63"/>
      <c r="IX95" s="63"/>
      <c r="IY95" s="63"/>
      <c r="IZ95" s="63"/>
      <c r="JA95" s="63"/>
      <c r="JB95" s="63"/>
      <c r="JC95" s="63"/>
      <c r="JD95" s="63"/>
      <c r="JE95" s="63"/>
      <c r="JF95" s="63"/>
      <c r="JG95" s="63"/>
      <c r="JH95" s="63"/>
      <c r="JI95" s="63"/>
      <c r="JJ95" s="63"/>
      <c r="JK95" s="63"/>
      <c r="JL95" s="63"/>
      <c r="JM95" s="63"/>
      <c r="JN95" s="63"/>
      <c r="JO95" s="63"/>
      <c r="JP95" s="63"/>
      <c r="JQ95" s="63"/>
      <c r="JR95" s="63"/>
      <c r="JS95" s="63"/>
      <c r="JT95" s="63"/>
      <c r="JU95" s="63"/>
      <c r="JV95" s="63"/>
      <c r="JW95" s="63"/>
      <c r="JX95" s="63"/>
      <c r="JY95" s="63"/>
      <c r="JZ95" s="63"/>
      <c r="KA95" s="63"/>
      <c r="KB95" s="63"/>
      <c r="KC95" s="63"/>
      <c r="KD95" s="63"/>
      <c r="KE95" s="63"/>
      <c r="KF95" s="63"/>
      <c r="KG95" s="63"/>
      <c r="KH95" s="63"/>
      <c r="KI95" s="63"/>
      <c r="KJ95" s="63"/>
      <c r="KK95" s="63"/>
      <c r="KL95" s="63"/>
      <c r="KM95" s="63"/>
      <c r="KN95" s="63"/>
    </row>
    <row r="96" spans="1:300" s="4" customFormat="1" ht="78.75" x14ac:dyDescent="0.25">
      <c r="A96" s="3"/>
      <c r="B96" s="39" t="s">
        <v>163</v>
      </c>
      <c r="C96" s="60">
        <v>347688700</v>
      </c>
      <c r="D96" s="60">
        <v>347688700</v>
      </c>
      <c r="E96" s="60"/>
      <c r="F96" s="60"/>
      <c r="G96" s="60"/>
      <c r="H96" s="60"/>
      <c r="I96" s="60"/>
      <c r="J96" s="60"/>
      <c r="K96" s="80">
        <f t="shared" si="17"/>
        <v>0</v>
      </c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60"/>
      <c r="AP96" s="60"/>
      <c r="AQ96" s="60"/>
      <c r="AR96" s="60"/>
      <c r="AS96" s="60"/>
      <c r="AT96" s="60"/>
      <c r="AU96" s="60"/>
      <c r="AV96" s="60"/>
      <c r="AW96" s="60"/>
      <c r="AX96" s="60"/>
      <c r="AY96" s="60"/>
      <c r="AZ96" s="60"/>
      <c r="BA96" s="60"/>
      <c r="BB96" s="60"/>
      <c r="BC96" s="60"/>
      <c r="BD96" s="60"/>
      <c r="BE96" s="60"/>
      <c r="BF96" s="60"/>
      <c r="BG96" s="60"/>
      <c r="BH96" s="60"/>
      <c r="BI96" s="60"/>
      <c r="BJ96" s="60"/>
      <c r="BK96" s="60"/>
      <c r="BL96" s="60"/>
      <c r="BM96" s="60"/>
      <c r="BN96" s="60"/>
      <c r="BO96" s="60"/>
      <c r="BP96" s="60"/>
      <c r="BQ96" s="60"/>
      <c r="BR96" s="60"/>
      <c r="BS96" s="60"/>
      <c r="BT96" s="60"/>
      <c r="BU96" s="60"/>
      <c r="BV96" s="60"/>
      <c r="BW96" s="60"/>
      <c r="BX96" s="60"/>
      <c r="BY96" s="60"/>
      <c r="BZ96" s="60"/>
      <c r="CA96" s="60"/>
      <c r="CB96" s="60"/>
      <c r="CC96" s="60"/>
      <c r="CD96" s="60"/>
      <c r="CE96" s="60"/>
      <c r="CF96" s="60"/>
      <c r="CG96" s="60"/>
      <c r="CH96" s="60"/>
      <c r="CI96" s="60"/>
      <c r="CJ96" s="60"/>
      <c r="CK96" s="60"/>
      <c r="CL96" s="60"/>
      <c r="CM96" s="60"/>
      <c r="CN96" s="60"/>
      <c r="CO96" s="60"/>
      <c r="CP96" s="60"/>
      <c r="CQ96" s="60"/>
      <c r="CR96" s="60"/>
      <c r="CS96" s="60"/>
      <c r="CT96" s="60"/>
      <c r="CU96" s="60"/>
      <c r="CV96" s="60"/>
      <c r="CW96" s="60"/>
      <c r="CX96" s="60"/>
      <c r="CY96" s="60"/>
      <c r="CZ96" s="60"/>
      <c r="DA96" s="60"/>
      <c r="DB96" s="60"/>
      <c r="DC96" s="60"/>
      <c r="DD96" s="60"/>
      <c r="DE96" s="60"/>
      <c r="DF96" s="60"/>
      <c r="DG96" s="60"/>
      <c r="DH96" s="60"/>
      <c r="DI96" s="60"/>
      <c r="DJ96" s="60"/>
      <c r="DK96" s="60"/>
      <c r="DL96" s="60"/>
      <c r="DM96" s="60"/>
      <c r="DN96" s="60"/>
      <c r="DO96" s="60"/>
      <c r="DP96" s="60"/>
      <c r="DQ96" s="60"/>
      <c r="DR96" s="60"/>
      <c r="DS96" s="60"/>
      <c r="DT96" s="60"/>
      <c r="DU96" s="60"/>
      <c r="DV96" s="60"/>
      <c r="DW96" s="60"/>
      <c r="DX96" s="60"/>
      <c r="DY96" s="60"/>
      <c r="DZ96" s="60"/>
      <c r="EA96" s="60"/>
      <c r="EB96" s="60"/>
      <c r="EC96" s="60"/>
      <c r="ED96" s="60"/>
      <c r="EE96" s="60"/>
      <c r="EF96" s="60"/>
      <c r="EG96" s="60"/>
      <c r="EH96" s="60"/>
      <c r="EI96" s="60"/>
      <c r="EJ96" s="60"/>
      <c r="EK96" s="60"/>
      <c r="EL96" s="60"/>
      <c r="EM96" s="60"/>
      <c r="EN96" s="60"/>
      <c r="EO96" s="60"/>
      <c r="EP96" s="60"/>
      <c r="EQ96" s="60"/>
      <c r="ER96" s="60"/>
      <c r="ES96" s="60"/>
      <c r="ET96" s="60"/>
      <c r="EU96" s="60"/>
      <c r="EV96" s="60"/>
      <c r="EW96" s="60"/>
      <c r="EX96" s="60"/>
      <c r="EY96" s="60"/>
      <c r="EZ96" s="60"/>
      <c r="FA96" s="60"/>
      <c r="FB96" s="60"/>
      <c r="FC96" s="60"/>
      <c r="FD96" s="60"/>
      <c r="FE96" s="60"/>
      <c r="FF96" s="60"/>
      <c r="FG96" s="60"/>
      <c r="FH96" s="60"/>
      <c r="FI96" s="60"/>
      <c r="FJ96" s="60"/>
      <c r="FK96" s="60"/>
      <c r="FL96" s="60"/>
      <c r="FM96" s="60"/>
      <c r="FN96" s="60"/>
      <c r="FO96" s="60"/>
      <c r="FP96" s="60"/>
      <c r="FQ96" s="60"/>
      <c r="FR96" s="60"/>
      <c r="FS96" s="60"/>
      <c r="FT96" s="60"/>
      <c r="FU96" s="60"/>
      <c r="FV96" s="60"/>
      <c r="FW96" s="60"/>
      <c r="FX96" s="60"/>
      <c r="FY96" s="60"/>
      <c r="FZ96" s="60"/>
      <c r="GA96" s="60"/>
      <c r="GB96" s="60"/>
      <c r="GC96" s="60"/>
      <c r="GD96" s="60"/>
      <c r="GE96" s="60"/>
      <c r="GF96" s="60"/>
      <c r="GG96" s="60"/>
      <c r="GH96" s="60"/>
      <c r="GI96" s="60"/>
      <c r="GJ96" s="60"/>
      <c r="GK96" s="60"/>
      <c r="GL96" s="60"/>
      <c r="GM96" s="60"/>
      <c r="GN96" s="60"/>
      <c r="GO96" s="60"/>
      <c r="GP96" s="60"/>
      <c r="GQ96" s="60"/>
      <c r="GR96" s="60"/>
      <c r="GS96" s="60"/>
      <c r="GT96" s="60"/>
      <c r="GU96" s="60"/>
      <c r="GV96" s="60"/>
      <c r="GW96" s="60"/>
      <c r="GX96" s="60"/>
      <c r="GY96" s="60"/>
      <c r="GZ96" s="60"/>
      <c r="HA96" s="60"/>
      <c r="HB96" s="60"/>
      <c r="HC96" s="60"/>
      <c r="HD96" s="60"/>
      <c r="HE96" s="60"/>
      <c r="HF96" s="60"/>
      <c r="HG96" s="60"/>
      <c r="HH96" s="60"/>
      <c r="HI96" s="60"/>
      <c r="HJ96" s="60"/>
      <c r="HK96" s="60"/>
      <c r="HL96" s="60"/>
      <c r="HM96" s="60"/>
      <c r="HN96" s="60"/>
      <c r="HO96" s="60"/>
      <c r="HP96" s="60"/>
      <c r="HQ96" s="60"/>
      <c r="HR96" s="60"/>
      <c r="HS96" s="60"/>
      <c r="HT96" s="60"/>
      <c r="HU96" s="60"/>
      <c r="HV96" s="60"/>
      <c r="HW96" s="60"/>
      <c r="HX96" s="60"/>
      <c r="HY96" s="60"/>
      <c r="HZ96" s="60"/>
      <c r="IA96" s="60"/>
      <c r="IB96" s="60"/>
      <c r="IC96" s="60"/>
      <c r="ID96" s="60"/>
      <c r="IE96" s="60"/>
      <c r="IF96" s="60"/>
      <c r="IG96" s="60"/>
      <c r="IH96" s="60"/>
      <c r="II96" s="60"/>
      <c r="IJ96" s="60"/>
      <c r="IK96" s="60"/>
      <c r="IL96" s="60"/>
      <c r="IM96" s="60"/>
      <c r="IN96" s="60"/>
      <c r="IO96" s="60"/>
      <c r="IP96" s="60"/>
      <c r="IQ96" s="60"/>
      <c r="IR96" s="60"/>
      <c r="IS96" s="60"/>
      <c r="IT96" s="60"/>
      <c r="IU96" s="60"/>
      <c r="IV96" s="60"/>
      <c r="IW96" s="60"/>
      <c r="IX96" s="60"/>
      <c r="IY96" s="60"/>
      <c r="IZ96" s="60"/>
      <c r="JA96" s="60"/>
      <c r="JB96" s="60"/>
      <c r="JC96" s="60"/>
      <c r="JD96" s="60"/>
      <c r="JE96" s="60"/>
      <c r="JF96" s="60"/>
      <c r="JG96" s="60"/>
      <c r="JH96" s="60"/>
      <c r="JI96" s="60"/>
      <c r="JJ96" s="60"/>
      <c r="JK96" s="60"/>
      <c r="JL96" s="60"/>
      <c r="JM96" s="60"/>
      <c r="JN96" s="60"/>
      <c r="JO96" s="60"/>
      <c r="JP96" s="60"/>
      <c r="JQ96" s="60"/>
      <c r="JR96" s="60"/>
      <c r="JS96" s="60"/>
      <c r="JT96" s="60"/>
      <c r="JU96" s="60"/>
      <c r="JV96" s="60"/>
      <c r="JW96" s="60"/>
      <c r="JX96" s="60"/>
      <c r="JY96" s="60"/>
      <c r="JZ96" s="60"/>
      <c r="KA96" s="60"/>
      <c r="KB96" s="60"/>
      <c r="KC96" s="60"/>
      <c r="KD96" s="60"/>
      <c r="KE96" s="60"/>
      <c r="KF96" s="60"/>
      <c r="KG96" s="60"/>
      <c r="KH96" s="60"/>
      <c r="KI96" s="60"/>
      <c r="KJ96" s="60"/>
      <c r="KK96" s="60"/>
      <c r="KL96" s="60"/>
      <c r="KM96" s="60"/>
      <c r="KN96" s="60"/>
    </row>
    <row r="97" spans="1:300" s="4" customFormat="1" ht="47.25" x14ac:dyDescent="0.25">
      <c r="A97" s="3"/>
      <c r="B97" s="39" t="s">
        <v>164</v>
      </c>
      <c r="C97" s="60">
        <v>2171097</v>
      </c>
      <c r="D97" s="60">
        <v>2171097</v>
      </c>
      <c r="E97" s="60"/>
      <c r="F97" s="60"/>
      <c r="G97" s="60"/>
      <c r="H97" s="60"/>
      <c r="I97" s="60"/>
      <c r="J97" s="60"/>
      <c r="K97" s="80">
        <f t="shared" si="17"/>
        <v>0</v>
      </c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60"/>
      <c r="AS97" s="60"/>
      <c r="AT97" s="60"/>
      <c r="AU97" s="60"/>
      <c r="AV97" s="60"/>
      <c r="AW97" s="60"/>
      <c r="AX97" s="60"/>
      <c r="AY97" s="60"/>
      <c r="AZ97" s="60"/>
      <c r="BA97" s="60"/>
      <c r="BB97" s="60"/>
      <c r="BC97" s="60"/>
      <c r="BD97" s="60"/>
      <c r="BE97" s="60"/>
      <c r="BF97" s="60"/>
      <c r="BG97" s="60"/>
      <c r="BH97" s="60"/>
      <c r="BI97" s="60"/>
      <c r="BJ97" s="60"/>
      <c r="BK97" s="60"/>
      <c r="BL97" s="60"/>
      <c r="BM97" s="60"/>
      <c r="BN97" s="60"/>
      <c r="BO97" s="60"/>
      <c r="BP97" s="60"/>
      <c r="BQ97" s="60"/>
      <c r="BR97" s="60"/>
      <c r="BS97" s="60"/>
      <c r="BT97" s="60"/>
      <c r="BU97" s="60"/>
      <c r="BV97" s="60"/>
      <c r="BW97" s="60"/>
      <c r="BX97" s="60"/>
      <c r="BY97" s="60"/>
      <c r="BZ97" s="60"/>
      <c r="CA97" s="60"/>
      <c r="CB97" s="60"/>
      <c r="CC97" s="60"/>
      <c r="CD97" s="60"/>
      <c r="CE97" s="60"/>
      <c r="CF97" s="60"/>
      <c r="CG97" s="60"/>
      <c r="CH97" s="60"/>
      <c r="CI97" s="60"/>
      <c r="CJ97" s="60"/>
      <c r="CK97" s="60"/>
      <c r="CL97" s="60"/>
      <c r="CM97" s="60"/>
      <c r="CN97" s="60"/>
      <c r="CO97" s="60"/>
      <c r="CP97" s="60"/>
      <c r="CQ97" s="60"/>
      <c r="CR97" s="60"/>
      <c r="CS97" s="60"/>
      <c r="CT97" s="60"/>
      <c r="CU97" s="60"/>
      <c r="CV97" s="60"/>
      <c r="CW97" s="60"/>
      <c r="CX97" s="60"/>
      <c r="CY97" s="60"/>
      <c r="CZ97" s="60"/>
      <c r="DA97" s="60"/>
      <c r="DB97" s="60"/>
      <c r="DC97" s="60"/>
      <c r="DD97" s="60"/>
      <c r="DE97" s="60"/>
      <c r="DF97" s="60"/>
      <c r="DG97" s="60"/>
      <c r="DH97" s="60"/>
      <c r="DI97" s="60"/>
      <c r="DJ97" s="60"/>
      <c r="DK97" s="60"/>
      <c r="DL97" s="60"/>
      <c r="DM97" s="60"/>
      <c r="DN97" s="60"/>
      <c r="DO97" s="60"/>
      <c r="DP97" s="60"/>
      <c r="DQ97" s="60"/>
      <c r="DR97" s="60"/>
      <c r="DS97" s="60"/>
      <c r="DT97" s="60"/>
      <c r="DU97" s="60"/>
      <c r="DV97" s="60"/>
      <c r="DW97" s="60"/>
      <c r="DX97" s="60"/>
      <c r="DY97" s="60"/>
      <c r="DZ97" s="60"/>
      <c r="EA97" s="60"/>
      <c r="EB97" s="60"/>
      <c r="EC97" s="60"/>
      <c r="ED97" s="60"/>
      <c r="EE97" s="60"/>
      <c r="EF97" s="60"/>
      <c r="EG97" s="60"/>
      <c r="EH97" s="60"/>
      <c r="EI97" s="60"/>
      <c r="EJ97" s="60"/>
      <c r="EK97" s="60"/>
      <c r="EL97" s="60"/>
      <c r="EM97" s="60"/>
      <c r="EN97" s="60"/>
      <c r="EO97" s="60"/>
      <c r="EP97" s="60"/>
      <c r="EQ97" s="60"/>
      <c r="ER97" s="60"/>
      <c r="ES97" s="60"/>
      <c r="ET97" s="60"/>
      <c r="EU97" s="60"/>
      <c r="EV97" s="60"/>
      <c r="EW97" s="60"/>
      <c r="EX97" s="60"/>
      <c r="EY97" s="60"/>
      <c r="EZ97" s="60"/>
      <c r="FA97" s="60"/>
      <c r="FB97" s="60"/>
      <c r="FC97" s="60"/>
      <c r="FD97" s="60"/>
      <c r="FE97" s="60"/>
      <c r="FF97" s="60"/>
      <c r="FG97" s="60"/>
      <c r="FH97" s="60"/>
      <c r="FI97" s="60"/>
      <c r="FJ97" s="60"/>
      <c r="FK97" s="60"/>
      <c r="FL97" s="60"/>
      <c r="FM97" s="60"/>
      <c r="FN97" s="60"/>
      <c r="FO97" s="60"/>
      <c r="FP97" s="60"/>
      <c r="FQ97" s="60"/>
      <c r="FR97" s="60"/>
      <c r="FS97" s="60"/>
      <c r="FT97" s="60"/>
      <c r="FU97" s="60"/>
      <c r="FV97" s="60"/>
      <c r="FW97" s="60"/>
      <c r="FX97" s="60"/>
      <c r="FY97" s="60"/>
      <c r="FZ97" s="60"/>
      <c r="GA97" s="60"/>
      <c r="GB97" s="60"/>
      <c r="GC97" s="60"/>
      <c r="GD97" s="60"/>
      <c r="GE97" s="60"/>
      <c r="GF97" s="60"/>
      <c r="GG97" s="60"/>
      <c r="GH97" s="60"/>
      <c r="GI97" s="60"/>
      <c r="GJ97" s="60"/>
      <c r="GK97" s="60"/>
      <c r="GL97" s="60"/>
      <c r="GM97" s="60"/>
      <c r="GN97" s="60"/>
      <c r="GO97" s="60"/>
      <c r="GP97" s="60"/>
      <c r="GQ97" s="60"/>
      <c r="GR97" s="60"/>
      <c r="GS97" s="60"/>
      <c r="GT97" s="60"/>
      <c r="GU97" s="60"/>
      <c r="GV97" s="60"/>
      <c r="GW97" s="60"/>
      <c r="GX97" s="60"/>
      <c r="GY97" s="60"/>
      <c r="GZ97" s="60"/>
      <c r="HA97" s="60"/>
      <c r="HB97" s="60"/>
      <c r="HC97" s="60"/>
      <c r="HD97" s="60"/>
      <c r="HE97" s="60"/>
      <c r="HF97" s="60"/>
      <c r="HG97" s="60"/>
      <c r="HH97" s="60"/>
      <c r="HI97" s="60"/>
      <c r="HJ97" s="60"/>
      <c r="HK97" s="60"/>
      <c r="HL97" s="60"/>
      <c r="HM97" s="60"/>
      <c r="HN97" s="60"/>
      <c r="HO97" s="60"/>
      <c r="HP97" s="60"/>
      <c r="HQ97" s="60"/>
      <c r="HR97" s="60"/>
      <c r="HS97" s="60"/>
      <c r="HT97" s="60"/>
      <c r="HU97" s="60"/>
      <c r="HV97" s="60"/>
      <c r="HW97" s="60"/>
      <c r="HX97" s="60"/>
      <c r="HY97" s="60"/>
      <c r="HZ97" s="60"/>
      <c r="IA97" s="60"/>
      <c r="IB97" s="60"/>
      <c r="IC97" s="60"/>
      <c r="ID97" s="60"/>
      <c r="IE97" s="60"/>
      <c r="IF97" s="60"/>
      <c r="IG97" s="60"/>
      <c r="IH97" s="60"/>
      <c r="II97" s="60"/>
      <c r="IJ97" s="60"/>
      <c r="IK97" s="60"/>
      <c r="IL97" s="60"/>
      <c r="IM97" s="60"/>
      <c r="IN97" s="60"/>
      <c r="IO97" s="60"/>
      <c r="IP97" s="60"/>
      <c r="IQ97" s="60"/>
      <c r="IR97" s="60"/>
      <c r="IS97" s="60"/>
      <c r="IT97" s="60"/>
      <c r="IU97" s="60"/>
      <c r="IV97" s="60"/>
      <c r="IW97" s="60"/>
      <c r="IX97" s="60"/>
      <c r="IY97" s="60"/>
      <c r="IZ97" s="60"/>
      <c r="JA97" s="60"/>
      <c r="JB97" s="60"/>
      <c r="JC97" s="60"/>
      <c r="JD97" s="60"/>
      <c r="JE97" s="60"/>
      <c r="JF97" s="60"/>
      <c r="JG97" s="60"/>
      <c r="JH97" s="60"/>
      <c r="JI97" s="60"/>
      <c r="JJ97" s="60"/>
      <c r="JK97" s="60"/>
      <c r="JL97" s="60"/>
      <c r="JM97" s="60"/>
      <c r="JN97" s="60"/>
      <c r="JO97" s="60"/>
      <c r="JP97" s="60"/>
      <c r="JQ97" s="60"/>
      <c r="JR97" s="60"/>
      <c r="JS97" s="60"/>
      <c r="JT97" s="60"/>
      <c r="JU97" s="60"/>
      <c r="JV97" s="60"/>
      <c r="JW97" s="60"/>
      <c r="JX97" s="60"/>
      <c r="JY97" s="60"/>
      <c r="JZ97" s="60"/>
      <c r="KA97" s="60"/>
      <c r="KB97" s="60"/>
      <c r="KC97" s="60"/>
      <c r="KD97" s="60"/>
      <c r="KE97" s="60"/>
      <c r="KF97" s="60"/>
      <c r="KG97" s="60"/>
      <c r="KH97" s="60"/>
      <c r="KI97" s="60"/>
      <c r="KJ97" s="60"/>
      <c r="KK97" s="60"/>
      <c r="KL97" s="60"/>
      <c r="KM97" s="60"/>
      <c r="KN97" s="60"/>
    </row>
    <row r="98" spans="1:300" s="4" customFormat="1" ht="15.75" x14ac:dyDescent="0.25">
      <c r="A98" s="3"/>
      <c r="B98" s="39" t="s">
        <v>165</v>
      </c>
      <c r="C98" s="60">
        <v>693629</v>
      </c>
      <c r="D98" s="60">
        <v>693629</v>
      </c>
      <c r="E98" s="60"/>
      <c r="F98" s="60"/>
      <c r="G98" s="60"/>
      <c r="H98" s="60"/>
      <c r="I98" s="60"/>
      <c r="J98" s="60"/>
      <c r="K98" s="80">
        <f t="shared" si="17"/>
        <v>0</v>
      </c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60"/>
      <c r="BI98" s="60"/>
      <c r="BJ98" s="60"/>
      <c r="BK98" s="60"/>
      <c r="BL98" s="60"/>
      <c r="BM98" s="60"/>
      <c r="BN98" s="60"/>
      <c r="BO98" s="60"/>
      <c r="BP98" s="60"/>
      <c r="BQ98" s="60"/>
      <c r="BR98" s="60"/>
      <c r="BS98" s="60"/>
      <c r="BT98" s="60"/>
      <c r="BU98" s="60"/>
      <c r="BV98" s="60"/>
      <c r="BW98" s="60"/>
      <c r="BX98" s="60"/>
      <c r="BY98" s="60"/>
      <c r="BZ98" s="60"/>
      <c r="CA98" s="60"/>
      <c r="CB98" s="60"/>
      <c r="CC98" s="60"/>
      <c r="CD98" s="60"/>
      <c r="CE98" s="60"/>
      <c r="CF98" s="60"/>
      <c r="CG98" s="60"/>
      <c r="CH98" s="60"/>
      <c r="CI98" s="60"/>
      <c r="CJ98" s="60"/>
      <c r="CK98" s="60"/>
      <c r="CL98" s="60"/>
      <c r="CM98" s="60"/>
      <c r="CN98" s="60"/>
      <c r="CO98" s="60"/>
      <c r="CP98" s="60"/>
      <c r="CQ98" s="60"/>
      <c r="CR98" s="60"/>
      <c r="CS98" s="60"/>
      <c r="CT98" s="60"/>
      <c r="CU98" s="60"/>
      <c r="CV98" s="60"/>
      <c r="CW98" s="60"/>
      <c r="CX98" s="60"/>
      <c r="CY98" s="60"/>
      <c r="CZ98" s="60"/>
      <c r="DA98" s="60"/>
      <c r="DB98" s="60"/>
      <c r="DC98" s="60"/>
      <c r="DD98" s="60"/>
      <c r="DE98" s="60"/>
      <c r="DF98" s="60"/>
      <c r="DG98" s="60"/>
      <c r="DH98" s="60"/>
      <c r="DI98" s="60"/>
      <c r="DJ98" s="60"/>
      <c r="DK98" s="60"/>
      <c r="DL98" s="60"/>
      <c r="DM98" s="60"/>
      <c r="DN98" s="60"/>
      <c r="DO98" s="60"/>
      <c r="DP98" s="60"/>
      <c r="DQ98" s="60"/>
      <c r="DR98" s="60"/>
      <c r="DS98" s="60"/>
      <c r="DT98" s="60"/>
      <c r="DU98" s="60"/>
      <c r="DV98" s="60"/>
      <c r="DW98" s="60"/>
      <c r="DX98" s="60"/>
      <c r="DY98" s="60"/>
      <c r="DZ98" s="60"/>
      <c r="EA98" s="60"/>
      <c r="EB98" s="60"/>
      <c r="EC98" s="60"/>
      <c r="ED98" s="60"/>
      <c r="EE98" s="60"/>
      <c r="EF98" s="60"/>
      <c r="EG98" s="60"/>
      <c r="EH98" s="60"/>
      <c r="EI98" s="60"/>
      <c r="EJ98" s="60"/>
      <c r="EK98" s="60"/>
      <c r="EL98" s="60"/>
      <c r="EM98" s="60"/>
      <c r="EN98" s="60"/>
      <c r="EO98" s="60"/>
      <c r="EP98" s="60"/>
      <c r="EQ98" s="60"/>
      <c r="ER98" s="60"/>
      <c r="ES98" s="60"/>
      <c r="ET98" s="60"/>
      <c r="EU98" s="60"/>
      <c r="EV98" s="60"/>
      <c r="EW98" s="60"/>
      <c r="EX98" s="60"/>
      <c r="EY98" s="60"/>
      <c r="EZ98" s="60"/>
      <c r="FA98" s="60"/>
      <c r="FB98" s="60"/>
      <c r="FC98" s="60"/>
      <c r="FD98" s="60"/>
      <c r="FE98" s="60"/>
      <c r="FF98" s="60"/>
      <c r="FG98" s="60"/>
      <c r="FH98" s="60"/>
      <c r="FI98" s="60"/>
      <c r="FJ98" s="60"/>
      <c r="FK98" s="60"/>
      <c r="FL98" s="60"/>
      <c r="FM98" s="60"/>
      <c r="FN98" s="60"/>
      <c r="FO98" s="60"/>
      <c r="FP98" s="60"/>
      <c r="FQ98" s="60"/>
      <c r="FR98" s="60"/>
      <c r="FS98" s="60"/>
      <c r="FT98" s="60"/>
      <c r="FU98" s="60"/>
      <c r="FV98" s="60"/>
      <c r="FW98" s="60"/>
      <c r="FX98" s="60"/>
      <c r="FY98" s="60"/>
      <c r="FZ98" s="60"/>
      <c r="GA98" s="60"/>
      <c r="GB98" s="60"/>
      <c r="GC98" s="60"/>
      <c r="GD98" s="60"/>
      <c r="GE98" s="60"/>
      <c r="GF98" s="60"/>
      <c r="GG98" s="60"/>
      <c r="GH98" s="60"/>
      <c r="GI98" s="60"/>
      <c r="GJ98" s="60"/>
      <c r="GK98" s="60"/>
      <c r="GL98" s="60"/>
      <c r="GM98" s="60"/>
      <c r="GN98" s="60"/>
      <c r="GO98" s="60"/>
      <c r="GP98" s="60"/>
      <c r="GQ98" s="60"/>
      <c r="GR98" s="60"/>
      <c r="GS98" s="60"/>
      <c r="GT98" s="60"/>
      <c r="GU98" s="60"/>
      <c r="GV98" s="60"/>
      <c r="GW98" s="60"/>
      <c r="GX98" s="60"/>
      <c r="GY98" s="60"/>
      <c r="GZ98" s="60"/>
      <c r="HA98" s="60"/>
      <c r="HB98" s="60"/>
      <c r="HC98" s="60"/>
      <c r="HD98" s="60"/>
      <c r="HE98" s="60"/>
      <c r="HF98" s="60"/>
      <c r="HG98" s="60"/>
      <c r="HH98" s="60"/>
      <c r="HI98" s="60"/>
      <c r="HJ98" s="60"/>
      <c r="HK98" s="60"/>
      <c r="HL98" s="60"/>
      <c r="HM98" s="60"/>
      <c r="HN98" s="60"/>
      <c r="HO98" s="60"/>
      <c r="HP98" s="60"/>
      <c r="HQ98" s="60"/>
      <c r="HR98" s="60"/>
      <c r="HS98" s="60"/>
      <c r="HT98" s="60"/>
      <c r="HU98" s="60"/>
      <c r="HV98" s="60"/>
      <c r="HW98" s="60"/>
      <c r="HX98" s="60"/>
      <c r="HY98" s="60"/>
      <c r="HZ98" s="60"/>
      <c r="IA98" s="60"/>
      <c r="IB98" s="60"/>
      <c r="IC98" s="60"/>
      <c r="ID98" s="60"/>
      <c r="IE98" s="60"/>
      <c r="IF98" s="60"/>
      <c r="IG98" s="60"/>
      <c r="IH98" s="60"/>
      <c r="II98" s="60"/>
      <c r="IJ98" s="60"/>
      <c r="IK98" s="60"/>
      <c r="IL98" s="60"/>
      <c r="IM98" s="60"/>
      <c r="IN98" s="60"/>
      <c r="IO98" s="60"/>
      <c r="IP98" s="60"/>
      <c r="IQ98" s="60"/>
      <c r="IR98" s="60"/>
      <c r="IS98" s="60"/>
      <c r="IT98" s="60"/>
      <c r="IU98" s="60"/>
      <c r="IV98" s="60"/>
      <c r="IW98" s="60"/>
      <c r="IX98" s="60"/>
      <c r="IY98" s="60"/>
      <c r="IZ98" s="60"/>
      <c r="JA98" s="60"/>
      <c r="JB98" s="60"/>
      <c r="JC98" s="60"/>
      <c r="JD98" s="60"/>
      <c r="JE98" s="60"/>
      <c r="JF98" s="60"/>
      <c r="JG98" s="60"/>
      <c r="JH98" s="60"/>
      <c r="JI98" s="60"/>
      <c r="JJ98" s="60"/>
      <c r="JK98" s="60"/>
      <c r="JL98" s="60"/>
      <c r="JM98" s="60"/>
      <c r="JN98" s="60"/>
      <c r="JO98" s="60"/>
      <c r="JP98" s="60"/>
      <c r="JQ98" s="60"/>
      <c r="JR98" s="60"/>
      <c r="JS98" s="60"/>
      <c r="JT98" s="60"/>
      <c r="JU98" s="60"/>
      <c r="JV98" s="60"/>
      <c r="JW98" s="60"/>
      <c r="JX98" s="60"/>
      <c r="JY98" s="60"/>
      <c r="JZ98" s="60"/>
      <c r="KA98" s="60"/>
      <c r="KB98" s="60"/>
      <c r="KC98" s="60"/>
      <c r="KD98" s="60"/>
      <c r="KE98" s="60"/>
      <c r="KF98" s="60"/>
      <c r="KG98" s="60"/>
      <c r="KH98" s="60"/>
      <c r="KI98" s="60"/>
      <c r="KJ98" s="60"/>
      <c r="KK98" s="60"/>
      <c r="KL98" s="60"/>
      <c r="KM98" s="60"/>
      <c r="KN98" s="60"/>
    </row>
    <row r="99" spans="1:300" s="4" customFormat="1" ht="31.5" x14ac:dyDescent="0.25">
      <c r="A99" s="3"/>
      <c r="B99" s="39" t="s">
        <v>166</v>
      </c>
      <c r="C99" s="60">
        <v>50000000</v>
      </c>
      <c r="D99" s="60">
        <v>50000000</v>
      </c>
      <c r="E99" s="60"/>
      <c r="F99" s="60"/>
      <c r="G99" s="60"/>
      <c r="H99" s="60"/>
      <c r="I99" s="60"/>
      <c r="J99" s="60"/>
      <c r="K99" s="80">
        <f t="shared" si="17"/>
        <v>0</v>
      </c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60"/>
      <c r="AS99" s="60"/>
      <c r="AT99" s="60"/>
      <c r="AU99" s="60"/>
      <c r="AV99" s="60"/>
      <c r="AW99" s="60"/>
      <c r="AX99" s="60"/>
      <c r="AY99" s="60"/>
      <c r="AZ99" s="60"/>
      <c r="BA99" s="60"/>
      <c r="BB99" s="60"/>
      <c r="BC99" s="60"/>
      <c r="BD99" s="60"/>
      <c r="BE99" s="60"/>
      <c r="BF99" s="60"/>
      <c r="BG99" s="60"/>
      <c r="BH99" s="60"/>
      <c r="BI99" s="60"/>
      <c r="BJ99" s="60"/>
      <c r="BK99" s="60"/>
      <c r="BL99" s="60"/>
      <c r="BM99" s="60"/>
      <c r="BN99" s="60"/>
      <c r="BO99" s="60"/>
      <c r="BP99" s="60"/>
      <c r="BQ99" s="60"/>
      <c r="BR99" s="60"/>
      <c r="BS99" s="60"/>
      <c r="BT99" s="60"/>
      <c r="BU99" s="60"/>
      <c r="BV99" s="60"/>
      <c r="BW99" s="60"/>
      <c r="BX99" s="60"/>
      <c r="BY99" s="60"/>
      <c r="BZ99" s="60"/>
      <c r="CA99" s="60"/>
      <c r="CB99" s="60"/>
      <c r="CC99" s="60"/>
      <c r="CD99" s="60"/>
      <c r="CE99" s="60"/>
      <c r="CF99" s="60"/>
      <c r="CG99" s="60"/>
      <c r="CH99" s="60"/>
      <c r="CI99" s="60"/>
      <c r="CJ99" s="60"/>
      <c r="CK99" s="60"/>
      <c r="CL99" s="60"/>
      <c r="CM99" s="60"/>
      <c r="CN99" s="60"/>
      <c r="CO99" s="60"/>
      <c r="CP99" s="60"/>
      <c r="CQ99" s="60"/>
      <c r="CR99" s="60"/>
      <c r="CS99" s="60"/>
      <c r="CT99" s="60"/>
      <c r="CU99" s="60"/>
      <c r="CV99" s="60"/>
      <c r="CW99" s="60"/>
      <c r="CX99" s="60"/>
      <c r="CY99" s="60"/>
      <c r="CZ99" s="60"/>
      <c r="DA99" s="60"/>
      <c r="DB99" s="60"/>
      <c r="DC99" s="60"/>
      <c r="DD99" s="60"/>
      <c r="DE99" s="60"/>
      <c r="DF99" s="60"/>
      <c r="DG99" s="60"/>
      <c r="DH99" s="60"/>
      <c r="DI99" s="60"/>
      <c r="DJ99" s="60"/>
      <c r="DK99" s="60"/>
      <c r="DL99" s="60"/>
      <c r="DM99" s="60"/>
      <c r="DN99" s="60"/>
      <c r="DO99" s="60"/>
      <c r="DP99" s="60"/>
      <c r="DQ99" s="60"/>
      <c r="DR99" s="60"/>
      <c r="DS99" s="60"/>
      <c r="DT99" s="60"/>
      <c r="DU99" s="60"/>
      <c r="DV99" s="60"/>
      <c r="DW99" s="60"/>
      <c r="DX99" s="60"/>
      <c r="DY99" s="60"/>
      <c r="DZ99" s="60"/>
      <c r="EA99" s="60"/>
      <c r="EB99" s="60"/>
      <c r="EC99" s="60"/>
      <c r="ED99" s="60"/>
      <c r="EE99" s="60"/>
      <c r="EF99" s="60"/>
      <c r="EG99" s="60"/>
      <c r="EH99" s="60"/>
      <c r="EI99" s="60"/>
      <c r="EJ99" s="60"/>
      <c r="EK99" s="60"/>
      <c r="EL99" s="60"/>
      <c r="EM99" s="60"/>
      <c r="EN99" s="60"/>
      <c r="EO99" s="60"/>
      <c r="EP99" s="60"/>
      <c r="EQ99" s="60"/>
      <c r="ER99" s="60"/>
      <c r="ES99" s="60"/>
      <c r="ET99" s="60"/>
      <c r="EU99" s="60"/>
      <c r="EV99" s="60"/>
      <c r="EW99" s="60"/>
      <c r="EX99" s="60"/>
      <c r="EY99" s="60"/>
      <c r="EZ99" s="60"/>
      <c r="FA99" s="60"/>
      <c r="FB99" s="60"/>
      <c r="FC99" s="60"/>
      <c r="FD99" s="60"/>
      <c r="FE99" s="60"/>
      <c r="FF99" s="60"/>
      <c r="FG99" s="60"/>
      <c r="FH99" s="60"/>
      <c r="FI99" s="60"/>
      <c r="FJ99" s="60"/>
      <c r="FK99" s="60"/>
      <c r="FL99" s="60"/>
      <c r="FM99" s="60"/>
      <c r="FN99" s="60"/>
      <c r="FO99" s="60"/>
      <c r="FP99" s="60"/>
      <c r="FQ99" s="60"/>
      <c r="FR99" s="60"/>
      <c r="FS99" s="60"/>
      <c r="FT99" s="60"/>
      <c r="FU99" s="60"/>
      <c r="FV99" s="60"/>
      <c r="FW99" s="60"/>
      <c r="FX99" s="60"/>
      <c r="FY99" s="60"/>
      <c r="FZ99" s="60"/>
      <c r="GA99" s="60"/>
      <c r="GB99" s="60"/>
      <c r="GC99" s="60"/>
      <c r="GD99" s="60"/>
      <c r="GE99" s="60"/>
      <c r="GF99" s="60"/>
      <c r="GG99" s="60"/>
      <c r="GH99" s="60"/>
      <c r="GI99" s="60"/>
      <c r="GJ99" s="60"/>
      <c r="GK99" s="60"/>
      <c r="GL99" s="60"/>
      <c r="GM99" s="60"/>
      <c r="GN99" s="60"/>
      <c r="GO99" s="60"/>
      <c r="GP99" s="60"/>
      <c r="GQ99" s="60"/>
      <c r="GR99" s="60"/>
      <c r="GS99" s="60"/>
      <c r="GT99" s="60"/>
      <c r="GU99" s="60"/>
      <c r="GV99" s="60"/>
      <c r="GW99" s="60"/>
      <c r="GX99" s="60"/>
      <c r="GY99" s="60"/>
      <c r="GZ99" s="60"/>
      <c r="HA99" s="60"/>
      <c r="HB99" s="60"/>
      <c r="HC99" s="60"/>
      <c r="HD99" s="60"/>
      <c r="HE99" s="60"/>
      <c r="HF99" s="60"/>
      <c r="HG99" s="60"/>
      <c r="HH99" s="60"/>
      <c r="HI99" s="60"/>
      <c r="HJ99" s="60"/>
      <c r="HK99" s="60"/>
      <c r="HL99" s="60"/>
      <c r="HM99" s="60"/>
      <c r="HN99" s="60"/>
      <c r="HO99" s="60"/>
      <c r="HP99" s="60"/>
      <c r="HQ99" s="60"/>
      <c r="HR99" s="60"/>
      <c r="HS99" s="60"/>
      <c r="HT99" s="60"/>
      <c r="HU99" s="60"/>
      <c r="HV99" s="60"/>
      <c r="HW99" s="60"/>
      <c r="HX99" s="60"/>
      <c r="HY99" s="60"/>
      <c r="HZ99" s="60"/>
      <c r="IA99" s="60"/>
      <c r="IB99" s="60"/>
      <c r="IC99" s="60"/>
      <c r="ID99" s="60"/>
      <c r="IE99" s="60"/>
      <c r="IF99" s="60"/>
      <c r="IG99" s="60"/>
      <c r="IH99" s="60"/>
      <c r="II99" s="60"/>
      <c r="IJ99" s="60"/>
      <c r="IK99" s="60"/>
      <c r="IL99" s="60"/>
      <c r="IM99" s="60"/>
      <c r="IN99" s="60"/>
      <c r="IO99" s="60"/>
      <c r="IP99" s="60"/>
      <c r="IQ99" s="60"/>
      <c r="IR99" s="60"/>
      <c r="IS99" s="60"/>
      <c r="IT99" s="60"/>
      <c r="IU99" s="60"/>
      <c r="IV99" s="60"/>
      <c r="IW99" s="60"/>
      <c r="IX99" s="60"/>
      <c r="IY99" s="60"/>
      <c r="IZ99" s="60"/>
      <c r="JA99" s="60"/>
      <c r="JB99" s="60"/>
      <c r="JC99" s="60"/>
      <c r="JD99" s="60"/>
      <c r="JE99" s="60"/>
      <c r="JF99" s="60"/>
      <c r="JG99" s="60"/>
      <c r="JH99" s="60"/>
      <c r="JI99" s="60"/>
      <c r="JJ99" s="60"/>
      <c r="JK99" s="60"/>
      <c r="JL99" s="60"/>
      <c r="JM99" s="60"/>
      <c r="JN99" s="60"/>
      <c r="JO99" s="60"/>
      <c r="JP99" s="60"/>
      <c r="JQ99" s="60"/>
      <c r="JR99" s="60"/>
      <c r="JS99" s="60"/>
      <c r="JT99" s="60"/>
      <c r="JU99" s="60"/>
      <c r="JV99" s="60"/>
      <c r="JW99" s="60"/>
      <c r="JX99" s="60"/>
      <c r="JY99" s="60"/>
      <c r="JZ99" s="60"/>
      <c r="KA99" s="60"/>
      <c r="KB99" s="60"/>
      <c r="KC99" s="60"/>
      <c r="KD99" s="60"/>
      <c r="KE99" s="60"/>
      <c r="KF99" s="60"/>
      <c r="KG99" s="60"/>
      <c r="KH99" s="60"/>
      <c r="KI99" s="60"/>
      <c r="KJ99" s="60"/>
      <c r="KK99" s="60"/>
      <c r="KL99" s="60"/>
      <c r="KM99" s="60"/>
      <c r="KN99" s="60"/>
    </row>
    <row r="100" spans="1:300" s="4" customFormat="1" ht="63.75" customHeight="1" x14ac:dyDescent="0.25">
      <c r="A100" s="3"/>
      <c r="B100" s="73" t="s">
        <v>173</v>
      </c>
      <c r="C100" s="60"/>
      <c r="D100" s="60"/>
      <c r="E100" s="60"/>
      <c r="F100" s="60"/>
      <c r="G100" s="60"/>
      <c r="H100" s="60"/>
      <c r="I100" s="60"/>
      <c r="J100" s="60"/>
      <c r="K100" s="80">
        <f t="shared" si="17"/>
        <v>0</v>
      </c>
      <c r="L100" s="60"/>
      <c r="M100" s="60"/>
      <c r="N100" s="60"/>
      <c r="O100" s="60"/>
      <c r="P100" s="60"/>
      <c r="Q100" s="60"/>
      <c r="R100" s="60"/>
      <c r="S100" s="60">
        <v>601261834</v>
      </c>
      <c r="T100" s="60"/>
      <c r="U100" s="60"/>
      <c r="V100" s="60">
        <v>601261834</v>
      </c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60"/>
      <c r="AS100" s="60"/>
      <c r="AT100" s="60"/>
      <c r="AU100" s="60"/>
      <c r="AV100" s="60"/>
      <c r="AW100" s="60"/>
      <c r="AX100" s="60"/>
      <c r="AY100" s="60"/>
      <c r="AZ100" s="60"/>
      <c r="BA100" s="60"/>
      <c r="BB100" s="60"/>
      <c r="BC100" s="60"/>
      <c r="BD100" s="60"/>
      <c r="BE100" s="60"/>
      <c r="BF100" s="60"/>
      <c r="BG100" s="60"/>
      <c r="BH100" s="60"/>
      <c r="BI100" s="60"/>
      <c r="BJ100" s="60"/>
      <c r="BK100" s="60"/>
      <c r="BL100" s="60"/>
      <c r="BM100" s="60"/>
      <c r="BN100" s="60"/>
      <c r="BO100" s="60"/>
      <c r="BP100" s="60"/>
      <c r="BQ100" s="60"/>
      <c r="BR100" s="60"/>
      <c r="BS100" s="60"/>
      <c r="BT100" s="60"/>
      <c r="BU100" s="60"/>
      <c r="BV100" s="60"/>
      <c r="BW100" s="60"/>
      <c r="BX100" s="60"/>
      <c r="BY100" s="60"/>
      <c r="BZ100" s="60"/>
      <c r="CA100" s="60"/>
      <c r="CB100" s="60"/>
      <c r="CC100" s="60"/>
      <c r="CD100" s="60"/>
      <c r="CE100" s="60"/>
      <c r="CF100" s="60"/>
      <c r="CG100" s="60"/>
      <c r="CH100" s="60"/>
      <c r="CI100" s="60">
        <v>28184060</v>
      </c>
      <c r="CJ100" s="60"/>
      <c r="CK100" s="60"/>
      <c r="CL100" s="60"/>
      <c r="CM100" s="60"/>
      <c r="CN100" s="60">
        <v>28184060</v>
      </c>
      <c r="CO100" s="60"/>
      <c r="CP100" s="60"/>
      <c r="CQ100" s="60"/>
      <c r="CR100" s="60"/>
      <c r="CS100" s="60"/>
      <c r="CT100" s="60"/>
      <c r="CU100" s="60"/>
      <c r="CV100" s="60"/>
      <c r="CW100" s="60"/>
      <c r="CX100" s="60">
        <v>28184060</v>
      </c>
      <c r="CY100" s="60"/>
      <c r="CZ100" s="60"/>
      <c r="DA100" s="60">
        <v>83306376</v>
      </c>
      <c r="DB100" s="60"/>
      <c r="DC100" s="60"/>
      <c r="DD100" s="60">
        <v>83306376</v>
      </c>
      <c r="DE100" s="60"/>
      <c r="DF100" s="60"/>
      <c r="DG100" s="60"/>
      <c r="DH100" s="60"/>
      <c r="DI100" s="60"/>
      <c r="DJ100" s="60"/>
      <c r="DK100" s="60"/>
      <c r="DL100" s="60"/>
      <c r="DM100" s="60"/>
      <c r="DN100" s="60"/>
      <c r="DO100" s="60"/>
      <c r="DP100" s="60"/>
      <c r="DQ100" s="60"/>
      <c r="DR100" s="60"/>
      <c r="DS100" s="60"/>
      <c r="DT100" s="60"/>
      <c r="DU100" s="60"/>
      <c r="DV100" s="60"/>
      <c r="DW100" s="60"/>
      <c r="DX100" s="60"/>
      <c r="DY100" s="60"/>
      <c r="DZ100" s="60"/>
      <c r="EA100" s="60"/>
      <c r="EB100" s="60"/>
      <c r="EC100" s="60"/>
      <c r="ED100" s="60"/>
      <c r="EE100" s="60"/>
      <c r="EF100" s="60"/>
      <c r="EG100" s="60"/>
      <c r="EH100" s="60"/>
      <c r="EI100" s="60"/>
      <c r="EJ100" s="60"/>
      <c r="EK100" s="60"/>
      <c r="EL100" s="60"/>
      <c r="EM100" s="60"/>
      <c r="EN100" s="60"/>
      <c r="EO100" s="60"/>
      <c r="EP100" s="60"/>
      <c r="EQ100" s="60"/>
      <c r="ER100" s="60"/>
      <c r="ES100" s="60"/>
      <c r="ET100" s="60"/>
      <c r="EU100" s="60"/>
      <c r="EV100" s="60"/>
      <c r="EW100" s="60"/>
      <c r="EX100" s="60"/>
      <c r="EY100" s="60"/>
      <c r="EZ100" s="60"/>
      <c r="FA100" s="60"/>
      <c r="FB100" s="60"/>
      <c r="FC100" s="60"/>
      <c r="FD100" s="60"/>
      <c r="FE100" s="60"/>
      <c r="FF100" s="60"/>
      <c r="FG100" s="60"/>
      <c r="FH100" s="60"/>
      <c r="FI100" s="60"/>
      <c r="FJ100" s="60"/>
      <c r="FK100" s="60"/>
      <c r="FL100" s="60"/>
      <c r="FM100" s="60"/>
      <c r="FN100" s="60"/>
      <c r="FO100" s="60"/>
      <c r="FP100" s="60"/>
      <c r="FQ100" s="60"/>
      <c r="FR100" s="60"/>
      <c r="FS100" s="60"/>
      <c r="FT100" s="60"/>
      <c r="FU100" s="60"/>
      <c r="FV100" s="60"/>
      <c r="FW100" s="60"/>
      <c r="FX100" s="60"/>
      <c r="FY100" s="60"/>
      <c r="FZ100" s="60"/>
      <c r="GA100" s="60"/>
      <c r="GB100" s="60"/>
      <c r="GC100" s="60"/>
      <c r="GD100" s="60"/>
      <c r="GE100" s="60"/>
      <c r="GF100" s="60"/>
      <c r="GG100" s="60"/>
      <c r="GH100" s="60"/>
      <c r="GI100" s="60"/>
      <c r="GJ100" s="60"/>
      <c r="GK100" s="60"/>
      <c r="GL100" s="60"/>
      <c r="GM100" s="60"/>
      <c r="GN100" s="60"/>
      <c r="GO100" s="60"/>
      <c r="GP100" s="60"/>
      <c r="GQ100" s="60"/>
      <c r="GR100" s="60"/>
      <c r="GS100" s="60"/>
      <c r="GT100" s="60"/>
      <c r="GU100" s="60"/>
      <c r="GV100" s="60"/>
      <c r="GW100" s="60"/>
      <c r="GX100" s="60"/>
      <c r="GY100" s="60"/>
      <c r="GZ100" s="60"/>
      <c r="HA100" s="60"/>
      <c r="HB100" s="60"/>
      <c r="HC100" s="60"/>
      <c r="HD100" s="60"/>
      <c r="HE100" s="60"/>
      <c r="HF100" s="60"/>
      <c r="HG100" s="60">
        <v>19920000</v>
      </c>
      <c r="HH100" s="60"/>
      <c r="HI100" s="60"/>
      <c r="HJ100" s="60">
        <v>19920000</v>
      </c>
      <c r="HK100" s="60"/>
      <c r="HL100" s="60"/>
      <c r="HM100" s="60"/>
      <c r="HN100" s="60"/>
      <c r="HO100" s="60"/>
      <c r="HP100" s="60"/>
      <c r="HQ100" s="60"/>
      <c r="HR100" s="60"/>
      <c r="HS100" s="60"/>
      <c r="HT100" s="60"/>
      <c r="HU100" s="60"/>
      <c r="HV100" s="60"/>
      <c r="HW100" s="60">
        <v>3741924</v>
      </c>
      <c r="HX100" s="60"/>
      <c r="HY100" s="60"/>
      <c r="HZ100" s="60">
        <v>3741924</v>
      </c>
      <c r="IA100" s="60"/>
      <c r="IB100" s="60"/>
      <c r="IC100" s="60"/>
      <c r="ID100" s="60"/>
      <c r="IE100" s="60"/>
      <c r="IF100" s="60"/>
      <c r="IG100" s="60"/>
      <c r="IH100" s="60"/>
      <c r="II100" s="60"/>
      <c r="IJ100" s="60"/>
      <c r="IK100" s="60"/>
      <c r="IL100" s="60"/>
      <c r="IM100" s="60"/>
      <c r="IN100" s="60"/>
      <c r="IO100" s="60"/>
      <c r="IP100" s="60"/>
      <c r="IQ100" s="60"/>
      <c r="IR100" s="60"/>
      <c r="IS100" s="60"/>
      <c r="IT100" s="60"/>
      <c r="IU100" s="60"/>
      <c r="IV100" s="60"/>
      <c r="IW100" s="60"/>
      <c r="IX100" s="60"/>
      <c r="IY100" s="60"/>
      <c r="IZ100" s="60"/>
      <c r="JA100" s="60"/>
      <c r="JB100" s="60"/>
      <c r="JC100" s="60"/>
      <c r="JD100" s="60"/>
      <c r="JE100" s="60"/>
      <c r="JF100" s="60"/>
      <c r="JG100" s="60"/>
      <c r="JH100" s="60"/>
      <c r="JI100" s="60"/>
      <c r="JJ100" s="60"/>
      <c r="JK100" s="60"/>
      <c r="JL100" s="60"/>
      <c r="JM100" s="60"/>
      <c r="JN100" s="60"/>
      <c r="JO100" s="60"/>
      <c r="JP100" s="60"/>
      <c r="JQ100" s="60"/>
      <c r="JR100" s="60"/>
      <c r="JS100" s="60"/>
      <c r="JT100" s="60"/>
      <c r="JU100" s="60"/>
      <c r="JV100" s="60"/>
      <c r="JW100" s="60"/>
      <c r="JX100" s="60"/>
      <c r="JY100" s="60"/>
      <c r="JZ100" s="60"/>
      <c r="KA100" s="60"/>
      <c r="KB100" s="60"/>
      <c r="KC100" s="60"/>
      <c r="KD100" s="60"/>
      <c r="KE100" s="60"/>
      <c r="KF100" s="60"/>
      <c r="KG100" s="60"/>
      <c r="KH100" s="60"/>
      <c r="KI100" s="60"/>
      <c r="KJ100" s="60"/>
      <c r="KK100" s="60"/>
      <c r="KL100" s="60"/>
      <c r="KM100" s="60"/>
      <c r="KN100" s="60"/>
    </row>
    <row r="101" spans="1:300" s="4" customFormat="1" ht="48" customHeight="1" x14ac:dyDescent="0.25">
      <c r="A101" s="3"/>
      <c r="B101" s="39" t="s">
        <v>175</v>
      </c>
      <c r="C101" s="60">
        <v>300000</v>
      </c>
      <c r="D101" s="60">
        <v>300000</v>
      </c>
      <c r="E101" s="60"/>
      <c r="F101" s="60"/>
      <c r="G101" s="60"/>
      <c r="H101" s="60"/>
      <c r="I101" s="60"/>
      <c r="J101" s="60"/>
      <c r="K101" s="80">
        <f t="shared" si="17"/>
        <v>0</v>
      </c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60"/>
      <c r="AS101" s="60"/>
      <c r="AT101" s="60"/>
      <c r="AU101" s="60"/>
      <c r="AV101" s="60"/>
      <c r="AW101" s="60"/>
      <c r="AX101" s="60"/>
      <c r="AY101" s="60"/>
      <c r="AZ101" s="60"/>
      <c r="BA101" s="60"/>
      <c r="BB101" s="60"/>
      <c r="BC101" s="60"/>
      <c r="BD101" s="60"/>
      <c r="BE101" s="60"/>
      <c r="BF101" s="60"/>
      <c r="BG101" s="60"/>
      <c r="BH101" s="60"/>
      <c r="BI101" s="60"/>
      <c r="BJ101" s="60"/>
      <c r="BK101" s="60"/>
      <c r="BL101" s="60"/>
      <c r="BM101" s="60"/>
      <c r="BN101" s="60"/>
      <c r="BO101" s="60"/>
      <c r="BP101" s="60"/>
      <c r="BQ101" s="60"/>
      <c r="BR101" s="60"/>
      <c r="BS101" s="60"/>
      <c r="BT101" s="60"/>
      <c r="BU101" s="60"/>
      <c r="BV101" s="60"/>
      <c r="BW101" s="60"/>
      <c r="BX101" s="60"/>
      <c r="BY101" s="60"/>
      <c r="BZ101" s="60"/>
      <c r="CA101" s="60"/>
      <c r="CB101" s="60"/>
      <c r="CC101" s="60"/>
      <c r="CD101" s="60"/>
      <c r="CE101" s="60"/>
      <c r="CF101" s="60"/>
      <c r="CG101" s="60"/>
      <c r="CH101" s="60"/>
      <c r="CI101" s="60"/>
      <c r="CJ101" s="60"/>
      <c r="CK101" s="60"/>
      <c r="CL101" s="60"/>
      <c r="CM101" s="60"/>
      <c r="CN101" s="60"/>
      <c r="CO101" s="60"/>
      <c r="CP101" s="60"/>
      <c r="CQ101" s="60"/>
      <c r="CR101" s="60"/>
      <c r="CS101" s="60"/>
      <c r="CT101" s="60"/>
      <c r="CU101" s="60"/>
      <c r="CV101" s="60"/>
      <c r="CW101" s="60"/>
      <c r="CX101" s="60"/>
      <c r="CY101" s="60"/>
      <c r="CZ101" s="60"/>
      <c r="DA101" s="60"/>
      <c r="DB101" s="60"/>
      <c r="DC101" s="60"/>
      <c r="DD101" s="60"/>
      <c r="DE101" s="60"/>
      <c r="DF101" s="60"/>
      <c r="DG101" s="60"/>
      <c r="DH101" s="60"/>
      <c r="DI101" s="60"/>
      <c r="DJ101" s="60"/>
      <c r="DK101" s="60"/>
      <c r="DL101" s="60"/>
      <c r="DM101" s="60"/>
      <c r="DN101" s="60"/>
      <c r="DO101" s="60"/>
      <c r="DP101" s="60"/>
      <c r="DQ101" s="60"/>
      <c r="DR101" s="60"/>
      <c r="DS101" s="60"/>
      <c r="DT101" s="60"/>
      <c r="DU101" s="60"/>
      <c r="DV101" s="60"/>
      <c r="DW101" s="60"/>
      <c r="DX101" s="60"/>
      <c r="DY101" s="60"/>
      <c r="DZ101" s="60"/>
      <c r="EA101" s="60"/>
      <c r="EB101" s="60"/>
      <c r="EC101" s="60"/>
      <c r="ED101" s="60"/>
      <c r="EE101" s="60"/>
      <c r="EF101" s="60"/>
      <c r="EG101" s="60"/>
      <c r="EH101" s="60"/>
      <c r="EI101" s="60"/>
      <c r="EJ101" s="60"/>
      <c r="EK101" s="60"/>
      <c r="EL101" s="60"/>
      <c r="EM101" s="60"/>
      <c r="EN101" s="60"/>
      <c r="EO101" s="60"/>
      <c r="EP101" s="60"/>
      <c r="EQ101" s="60"/>
      <c r="ER101" s="60"/>
      <c r="ES101" s="60"/>
      <c r="ET101" s="60"/>
      <c r="EU101" s="60"/>
      <c r="EV101" s="60"/>
      <c r="EW101" s="60"/>
      <c r="EX101" s="60"/>
      <c r="EY101" s="60"/>
      <c r="EZ101" s="60"/>
      <c r="FA101" s="60"/>
      <c r="FB101" s="60"/>
      <c r="FC101" s="60"/>
      <c r="FD101" s="60"/>
      <c r="FE101" s="60"/>
      <c r="FF101" s="60"/>
      <c r="FG101" s="60"/>
      <c r="FH101" s="60"/>
      <c r="FI101" s="60"/>
      <c r="FJ101" s="60"/>
      <c r="FK101" s="60"/>
      <c r="FL101" s="60"/>
      <c r="FM101" s="60"/>
      <c r="FN101" s="60"/>
      <c r="FO101" s="60"/>
      <c r="FP101" s="60"/>
      <c r="FQ101" s="60"/>
      <c r="FR101" s="60"/>
      <c r="FS101" s="60"/>
      <c r="FT101" s="60"/>
      <c r="FU101" s="60"/>
      <c r="FV101" s="60"/>
      <c r="FW101" s="60"/>
      <c r="FX101" s="60"/>
      <c r="FY101" s="60"/>
      <c r="FZ101" s="60"/>
      <c r="GA101" s="60"/>
      <c r="GB101" s="60"/>
      <c r="GC101" s="60"/>
      <c r="GD101" s="60"/>
      <c r="GE101" s="60"/>
      <c r="GF101" s="60"/>
      <c r="GG101" s="60"/>
      <c r="GH101" s="60"/>
      <c r="GI101" s="60"/>
      <c r="GJ101" s="60"/>
      <c r="GK101" s="60"/>
      <c r="GL101" s="60"/>
      <c r="GM101" s="60"/>
      <c r="GN101" s="60"/>
      <c r="GO101" s="60"/>
      <c r="GP101" s="60"/>
      <c r="GQ101" s="60"/>
      <c r="GR101" s="60"/>
      <c r="GS101" s="60"/>
      <c r="GT101" s="60"/>
      <c r="GU101" s="60"/>
      <c r="GV101" s="60"/>
      <c r="GW101" s="60"/>
      <c r="GX101" s="60"/>
      <c r="GY101" s="60"/>
      <c r="GZ101" s="60"/>
      <c r="HA101" s="60"/>
      <c r="HB101" s="60"/>
      <c r="HC101" s="60"/>
      <c r="HD101" s="60"/>
      <c r="HE101" s="60"/>
      <c r="HF101" s="60"/>
      <c r="HG101" s="60"/>
      <c r="HH101" s="60"/>
      <c r="HI101" s="60"/>
      <c r="HJ101" s="60"/>
      <c r="HK101" s="60"/>
      <c r="HL101" s="60"/>
      <c r="HM101" s="60"/>
      <c r="HN101" s="60"/>
      <c r="HO101" s="60"/>
      <c r="HP101" s="60"/>
      <c r="HQ101" s="60"/>
      <c r="HR101" s="60"/>
      <c r="HS101" s="60"/>
      <c r="HT101" s="60"/>
      <c r="HU101" s="60"/>
      <c r="HV101" s="60"/>
      <c r="HW101" s="60"/>
      <c r="HX101" s="60"/>
      <c r="HY101" s="60"/>
      <c r="HZ101" s="60"/>
      <c r="IA101" s="60"/>
      <c r="IB101" s="60"/>
      <c r="IC101" s="60"/>
      <c r="ID101" s="60"/>
      <c r="IE101" s="60"/>
      <c r="IF101" s="60"/>
      <c r="IG101" s="60"/>
      <c r="IH101" s="60"/>
      <c r="II101" s="60"/>
      <c r="IJ101" s="60"/>
      <c r="IK101" s="60"/>
      <c r="IL101" s="60"/>
      <c r="IM101" s="60"/>
      <c r="IN101" s="60"/>
      <c r="IO101" s="60"/>
      <c r="IP101" s="60"/>
      <c r="IQ101" s="60"/>
      <c r="IR101" s="60"/>
      <c r="IS101" s="60"/>
      <c r="IT101" s="60"/>
      <c r="IU101" s="60"/>
      <c r="IV101" s="60"/>
      <c r="IW101" s="60"/>
      <c r="IX101" s="60"/>
      <c r="IY101" s="60"/>
      <c r="IZ101" s="60"/>
      <c r="JA101" s="60"/>
      <c r="JB101" s="60"/>
      <c r="JC101" s="60"/>
      <c r="JD101" s="60"/>
      <c r="JE101" s="60"/>
      <c r="JF101" s="60"/>
      <c r="JG101" s="60"/>
      <c r="JH101" s="60"/>
      <c r="JI101" s="60"/>
      <c r="JJ101" s="60"/>
      <c r="JK101" s="60"/>
      <c r="JL101" s="60"/>
      <c r="JM101" s="60"/>
      <c r="JN101" s="60"/>
      <c r="JO101" s="60"/>
      <c r="JP101" s="60"/>
      <c r="JQ101" s="60"/>
      <c r="JR101" s="60"/>
      <c r="JS101" s="60"/>
      <c r="JT101" s="60"/>
      <c r="JU101" s="60"/>
      <c r="JV101" s="60"/>
      <c r="JW101" s="60"/>
      <c r="JX101" s="60"/>
      <c r="JY101" s="60"/>
      <c r="JZ101" s="60"/>
      <c r="KA101" s="60"/>
      <c r="KB101" s="60"/>
      <c r="KC101" s="60"/>
      <c r="KD101" s="60"/>
      <c r="KE101" s="60"/>
      <c r="KF101" s="60"/>
      <c r="KG101" s="60"/>
      <c r="KH101" s="60"/>
      <c r="KI101" s="60"/>
      <c r="KJ101" s="60"/>
      <c r="KK101" s="60"/>
      <c r="KL101" s="60"/>
      <c r="KM101" s="60"/>
      <c r="KN101" s="60"/>
    </row>
    <row r="102" spans="1:300" s="4" customFormat="1" ht="31.5" x14ac:dyDescent="0.25">
      <c r="A102" s="3"/>
      <c r="B102" s="39" t="s">
        <v>174</v>
      </c>
      <c r="C102" s="60">
        <v>499921</v>
      </c>
      <c r="D102" s="60"/>
      <c r="E102" s="60"/>
      <c r="F102" s="60"/>
      <c r="G102" s="60"/>
      <c r="H102" s="60"/>
      <c r="I102" s="60"/>
      <c r="J102" s="60"/>
      <c r="K102" s="80">
        <f t="shared" si="17"/>
        <v>0</v>
      </c>
      <c r="L102" s="60">
        <v>499921</v>
      </c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60"/>
      <c r="AS102" s="60"/>
      <c r="AT102" s="60"/>
      <c r="AU102" s="60"/>
      <c r="AV102" s="60"/>
      <c r="AW102" s="60"/>
      <c r="AX102" s="60"/>
      <c r="AY102" s="60"/>
      <c r="AZ102" s="60"/>
      <c r="BA102" s="60"/>
      <c r="BB102" s="60"/>
      <c r="BC102" s="60"/>
      <c r="BD102" s="60"/>
      <c r="BE102" s="60"/>
      <c r="BF102" s="60"/>
      <c r="BG102" s="60"/>
      <c r="BH102" s="60"/>
      <c r="BI102" s="60"/>
      <c r="BJ102" s="60"/>
      <c r="BK102" s="60"/>
      <c r="BL102" s="60"/>
      <c r="BM102" s="60"/>
      <c r="BN102" s="60"/>
      <c r="BO102" s="60"/>
      <c r="BP102" s="60"/>
      <c r="BQ102" s="60"/>
      <c r="BR102" s="60"/>
      <c r="BS102" s="60"/>
      <c r="BT102" s="60"/>
      <c r="BU102" s="60"/>
      <c r="BV102" s="60"/>
      <c r="BW102" s="60"/>
      <c r="BX102" s="60"/>
      <c r="BY102" s="60"/>
      <c r="BZ102" s="60"/>
      <c r="CA102" s="60"/>
      <c r="CB102" s="60"/>
      <c r="CC102" s="60"/>
      <c r="CD102" s="60"/>
      <c r="CE102" s="60"/>
      <c r="CF102" s="60"/>
      <c r="CG102" s="60"/>
      <c r="CH102" s="60"/>
      <c r="CI102" s="60"/>
      <c r="CJ102" s="60"/>
      <c r="CK102" s="60"/>
      <c r="CL102" s="60"/>
      <c r="CM102" s="60"/>
      <c r="CN102" s="60"/>
      <c r="CO102" s="60"/>
      <c r="CP102" s="60"/>
      <c r="CQ102" s="60"/>
      <c r="CR102" s="60"/>
      <c r="CS102" s="60"/>
      <c r="CT102" s="60"/>
      <c r="CU102" s="60"/>
      <c r="CV102" s="60"/>
      <c r="CW102" s="60"/>
      <c r="CX102" s="60"/>
      <c r="CY102" s="60"/>
      <c r="CZ102" s="60"/>
      <c r="DA102" s="60"/>
      <c r="DB102" s="60"/>
      <c r="DC102" s="60"/>
      <c r="DD102" s="60"/>
      <c r="DE102" s="60"/>
      <c r="DF102" s="60"/>
      <c r="DG102" s="60"/>
      <c r="DH102" s="60"/>
      <c r="DI102" s="60"/>
      <c r="DJ102" s="60"/>
      <c r="DK102" s="60"/>
      <c r="DL102" s="60"/>
      <c r="DM102" s="60"/>
      <c r="DN102" s="60"/>
      <c r="DO102" s="60"/>
      <c r="DP102" s="60"/>
      <c r="DQ102" s="60"/>
      <c r="DR102" s="60"/>
      <c r="DS102" s="60"/>
      <c r="DT102" s="60"/>
      <c r="DU102" s="60"/>
      <c r="DV102" s="60"/>
      <c r="DW102" s="60"/>
      <c r="DX102" s="60"/>
      <c r="DY102" s="60"/>
      <c r="DZ102" s="60"/>
      <c r="EA102" s="60"/>
      <c r="EB102" s="60"/>
      <c r="EC102" s="60"/>
      <c r="ED102" s="60"/>
      <c r="EE102" s="60"/>
      <c r="EF102" s="60"/>
      <c r="EG102" s="60"/>
      <c r="EH102" s="60"/>
      <c r="EI102" s="60"/>
      <c r="EJ102" s="60"/>
      <c r="EK102" s="60"/>
      <c r="EL102" s="60"/>
      <c r="EM102" s="60"/>
      <c r="EN102" s="60"/>
      <c r="EO102" s="60"/>
      <c r="EP102" s="60"/>
      <c r="EQ102" s="60"/>
      <c r="ER102" s="60"/>
      <c r="ES102" s="60"/>
      <c r="ET102" s="60"/>
      <c r="EU102" s="60"/>
      <c r="EV102" s="60"/>
      <c r="EW102" s="60"/>
      <c r="EX102" s="60"/>
      <c r="EY102" s="60"/>
      <c r="EZ102" s="60"/>
      <c r="FA102" s="60"/>
      <c r="FB102" s="60"/>
      <c r="FC102" s="60"/>
      <c r="FD102" s="60"/>
      <c r="FE102" s="60"/>
      <c r="FF102" s="60"/>
      <c r="FG102" s="60"/>
      <c r="FH102" s="60"/>
      <c r="FI102" s="60"/>
      <c r="FJ102" s="60"/>
      <c r="FK102" s="60"/>
      <c r="FL102" s="60"/>
      <c r="FM102" s="60"/>
      <c r="FN102" s="60"/>
      <c r="FO102" s="60"/>
      <c r="FP102" s="60"/>
      <c r="FQ102" s="60"/>
      <c r="FR102" s="60"/>
      <c r="FS102" s="60"/>
      <c r="FT102" s="60"/>
      <c r="FU102" s="60"/>
      <c r="FV102" s="60"/>
      <c r="FW102" s="60"/>
      <c r="FX102" s="60"/>
      <c r="FY102" s="60"/>
      <c r="FZ102" s="60"/>
      <c r="GA102" s="60"/>
      <c r="GB102" s="60"/>
      <c r="GC102" s="60"/>
      <c r="GD102" s="60"/>
      <c r="GE102" s="60"/>
      <c r="GF102" s="60"/>
      <c r="GG102" s="60"/>
      <c r="GH102" s="60"/>
      <c r="GI102" s="60"/>
      <c r="GJ102" s="60"/>
      <c r="GK102" s="60"/>
      <c r="GL102" s="60"/>
      <c r="GM102" s="60"/>
      <c r="GN102" s="60"/>
      <c r="GO102" s="60"/>
      <c r="GP102" s="60"/>
      <c r="GQ102" s="60"/>
      <c r="GR102" s="60"/>
      <c r="GS102" s="60"/>
      <c r="GT102" s="60"/>
      <c r="GU102" s="60"/>
      <c r="GV102" s="60"/>
      <c r="GW102" s="60"/>
      <c r="GX102" s="60"/>
      <c r="GY102" s="60"/>
      <c r="GZ102" s="60"/>
      <c r="HA102" s="60"/>
      <c r="HB102" s="60"/>
      <c r="HC102" s="60"/>
      <c r="HD102" s="60"/>
      <c r="HE102" s="60"/>
      <c r="HF102" s="60"/>
      <c r="HG102" s="60"/>
      <c r="HH102" s="60"/>
      <c r="HI102" s="60"/>
      <c r="HJ102" s="60"/>
      <c r="HK102" s="60"/>
      <c r="HL102" s="60"/>
      <c r="HM102" s="60"/>
      <c r="HN102" s="60"/>
      <c r="HO102" s="60"/>
      <c r="HP102" s="60"/>
      <c r="HQ102" s="60"/>
      <c r="HR102" s="60"/>
      <c r="HS102" s="60"/>
      <c r="HT102" s="60"/>
      <c r="HU102" s="60"/>
      <c r="HV102" s="60"/>
      <c r="HW102" s="60"/>
      <c r="HX102" s="60"/>
      <c r="HY102" s="60"/>
      <c r="HZ102" s="60"/>
      <c r="IA102" s="60"/>
      <c r="IB102" s="60"/>
      <c r="IC102" s="60"/>
      <c r="ID102" s="60"/>
      <c r="IE102" s="60"/>
      <c r="IF102" s="60"/>
      <c r="IG102" s="60"/>
      <c r="IH102" s="60"/>
      <c r="II102" s="60"/>
      <c r="IJ102" s="60"/>
      <c r="IK102" s="60"/>
      <c r="IL102" s="60"/>
      <c r="IM102" s="60"/>
      <c r="IN102" s="60"/>
      <c r="IO102" s="60"/>
      <c r="IP102" s="60"/>
      <c r="IQ102" s="60"/>
      <c r="IR102" s="60"/>
      <c r="IS102" s="60"/>
      <c r="IT102" s="60"/>
      <c r="IU102" s="60"/>
      <c r="IV102" s="60"/>
      <c r="IW102" s="60"/>
      <c r="IX102" s="60"/>
      <c r="IY102" s="60"/>
      <c r="IZ102" s="60"/>
      <c r="JA102" s="60"/>
      <c r="JB102" s="60"/>
      <c r="JC102" s="60"/>
      <c r="JD102" s="60"/>
      <c r="JE102" s="60"/>
      <c r="JF102" s="60"/>
      <c r="JG102" s="60"/>
      <c r="JH102" s="60"/>
      <c r="JI102" s="60"/>
      <c r="JJ102" s="60"/>
      <c r="JK102" s="60"/>
      <c r="JL102" s="60"/>
      <c r="JM102" s="60"/>
      <c r="JN102" s="60"/>
      <c r="JO102" s="60"/>
      <c r="JP102" s="60"/>
      <c r="JQ102" s="60"/>
      <c r="JR102" s="60"/>
      <c r="JS102" s="60"/>
      <c r="JT102" s="60"/>
      <c r="JU102" s="60"/>
      <c r="JV102" s="60"/>
      <c r="JW102" s="60"/>
      <c r="JX102" s="60"/>
      <c r="JY102" s="60"/>
      <c r="JZ102" s="60"/>
      <c r="KA102" s="60"/>
      <c r="KB102" s="60"/>
      <c r="KC102" s="60"/>
      <c r="KD102" s="60"/>
      <c r="KE102" s="60"/>
      <c r="KF102" s="60"/>
      <c r="KG102" s="60"/>
      <c r="KH102" s="60"/>
      <c r="KI102" s="60"/>
      <c r="KJ102" s="60"/>
      <c r="KK102" s="60"/>
      <c r="KL102" s="60"/>
      <c r="KM102" s="60"/>
      <c r="KN102" s="60"/>
    </row>
    <row r="103" spans="1:300" s="83" customFormat="1" ht="15.75" x14ac:dyDescent="0.25">
      <c r="A103" s="25"/>
      <c r="B103" s="39"/>
      <c r="C103" s="62"/>
      <c r="D103" s="62"/>
      <c r="E103" s="62"/>
      <c r="F103" s="62"/>
      <c r="G103" s="62"/>
      <c r="H103" s="62"/>
      <c r="I103" s="62"/>
      <c r="J103" s="62"/>
      <c r="K103" s="82">
        <f t="shared" si="17"/>
        <v>0</v>
      </c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  <c r="BF103" s="62"/>
      <c r="BG103" s="62"/>
      <c r="BH103" s="62"/>
      <c r="BI103" s="62"/>
      <c r="BJ103" s="62"/>
      <c r="BK103" s="62"/>
      <c r="BL103" s="62"/>
      <c r="BM103" s="62"/>
      <c r="BN103" s="62"/>
      <c r="BO103" s="62"/>
      <c r="BP103" s="62"/>
      <c r="BQ103" s="62"/>
      <c r="BR103" s="62"/>
      <c r="BS103" s="62"/>
      <c r="BT103" s="62"/>
      <c r="BU103" s="62"/>
      <c r="BV103" s="62"/>
      <c r="BW103" s="62"/>
      <c r="BX103" s="62"/>
      <c r="BY103" s="62"/>
      <c r="BZ103" s="62"/>
      <c r="CA103" s="62"/>
      <c r="CB103" s="62"/>
      <c r="CC103" s="62"/>
      <c r="CD103" s="62"/>
      <c r="CE103" s="62"/>
      <c r="CF103" s="62"/>
      <c r="CG103" s="62"/>
      <c r="CH103" s="62"/>
      <c r="CI103" s="62"/>
      <c r="CJ103" s="62"/>
      <c r="CK103" s="62"/>
      <c r="CL103" s="62"/>
      <c r="CM103" s="62"/>
      <c r="CN103" s="62"/>
      <c r="CO103" s="62"/>
      <c r="CP103" s="62"/>
      <c r="CQ103" s="62"/>
      <c r="CR103" s="62"/>
      <c r="CS103" s="62"/>
      <c r="CT103" s="62"/>
      <c r="CU103" s="62"/>
      <c r="CV103" s="62"/>
      <c r="CW103" s="62"/>
      <c r="CX103" s="62"/>
      <c r="CY103" s="62"/>
      <c r="CZ103" s="62"/>
      <c r="DA103" s="62"/>
      <c r="DB103" s="62"/>
      <c r="DC103" s="62"/>
      <c r="DD103" s="62"/>
      <c r="DE103" s="62"/>
      <c r="DF103" s="62"/>
      <c r="DG103" s="62"/>
      <c r="DH103" s="62"/>
      <c r="DI103" s="62"/>
      <c r="DJ103" s="62"/>
      <c r="DK103" s="62"/>
      <c r="DL103" s="62"/>
      <c r="DM103" s="62"/>
      <c r="DN103" s="62"/>
      <c r="DO103" s="62"/>
      <c r="DP103" s="62"/>
      <c r="DQ103" s="62"/>
      <c r="DR103" s="62"/>
      <c r="DS103" s="62"/>
      <c r="DT103" s="62"/>
      <c r="DU103" s="62"/>
      <c r="DV103" s="62"/>
      <c r="DW103" s="62"/>
      <c r="DX103" s="62"/>
      <c r="DY103" s="62"/>
      <c r="DZ103" s="62"/>
      <c r="EA103" s="62"/>
      <c r="EB103" s="62"/>
      <c r="EC103" s="62"/>
      <c r="ED103" s="62"/>
      <c r="EE103" s="62"/>
      <c r="EF103" s="62"/>
      <c r="EG103" s="62"/>
      <c r="EH103" s="62"/>
      <c r="EI103" s="62"/>
      <c r="EJ103" s="62"/>
      <c r="EK103" s="62"/>
      <c r="EL103" s="62"/>
      <c r="EM103" s="62"/>
      <c r="EN103" s="62"/>
      <c r="EO103" s="62"/>
      <c r="EP103" s="62"/>
      <c r="EQ103" s="62"/>
      <c r="ER103" s="62"/>
      <c r="ES103" s="62"/>
      <c r="ET103" s="62"/>
      <c r="EU103" s="62"/>
      <c r="EV103" s="62"/>
      <c r="EW103" s="62"/>
      <c r="EX103" s="62"/>
      <c r="EY103" s="62"/>
      <c r="EZ103" s="62"/>
      <c r="FA103" s="62"/>
      <c r="FB103" s="62"/>
      <c r="FC103" s="62"/>
      <c r="FD103" s="62"/>
      <c r="FE103" s="62"/>
      <c r="FF103" s="62"/>
      <c r="FG103" s="62"/>
      <c r="FH103" s="62"/>
      <c r="FI103" s="62"/>
      <c r="FJ103" s="62"/>
      <c r="FK103" s="62"/>
      <c r="FL103" s="62"/>
      <c r="FM103" s="62"/>
      <c r="FN103" s="62"/>
      <c r="FO103" s="62"/>
      <c r="FP103" s="62"/>
      <c r="FQ103" s="62"/>
      <c r="FR103" s="62"/>
      <c r="FS103" s="62"/>
      <c r="FT103" s="62"/>
      <c r="FU103" s="62"/>
      <c r="FV103" s="62"/>
      <c r="FW103" s="62"/>
      <c r="FX103" s="62"/>
      <c r="FY103" s="62"/>
      <c r="FZ103" s="62"/>
      <c r="GA103" s="62"/>
      <c r="GB103" s="62"/>
      <c r="GC103" s="62"/>
      <c r="GD103" s="62"/>
      <c r="GE103" s="62"/>
      <c r="GF103" s="62"/>
      <c r="GG103" s="62"/>
      <c r="GH103" s="62"/>
      <c r="GI103" s="62"/>
      <c r="GJ103" s="62"/>
      <c r="GK103" s="62"/>
      <c r="GL103" s="62"/>
      <c r="GM103" s="62"/>
      <c r="GN103" s="62"/>
      <c r="GO103" s="62"/>
      <c r="GP103" s="62"/>
      <c r="GQ103" s="62"/>
      <c r="GR103" s="62"/>
      <c r="GS103" s="62"/>
      <c r="GT103" s="62"/>
      <c r="GU103" s="62"/>
      <c r="GV103" s="62"/>
      <c r="GW103" s="62"/>
      <c r="GX103" s="62"/>
      <c r="GY103" s="62"/>
      <c r="GZ103" s="62"/>
      <c r="HA103" s="62"/>
      <c r="HB103" s="62"/>
      <c r="HC103" s="62"/>
      <c r="HD103" s="62"/>
      <c r="HE103" s="62"/>
      <c r="HF103" s="62"/>
      <c r="HG103" s="62"/>
      <c r="HH103" s="62"/>
      <c r="HI103" s="62"/>
      <c r="HJ103" s="62"/>
      <c r="HK103" s="62"/>
      <c r="HL103" s="62"/>
      <c r="HM103" s="62"/>
      <c r="HN103" s="62"/>
      <c r="HO103" s="62"/>
      <c r="HP103" s="62"/>
      <c r="HQ103" s="62"/>
      <c r="HR103" s="62"/>
      <c r="HS103" s="62"/>
      <c r="HT103" s="62"/>
      <c r="HU103" s="62"/>
      <c r="HV103" s="62"/>
      <c r="HW103" s="62"/>
      <c r="HX103" s="62"/>
      <c r="HY103" s="62"/>
      <c r="HZ103" s="62"/>
      <c r="IA103" s="62"/>
      <c r="IB103" s="62"/>
      <c r="IC103" s="62"/>
      <c r="ID103" s="62"/>
      <c r="IE103" s="62"/>
      <c r="IF103" s="62"/>
      <c r="IG103" s="62"/>
      <c r="IH103" s="62"/>
      <c r="II103" s="62"/>
      <c r="IJ103" s="62"/>
      <c r="IK103" s="62"/>
      <c r="IL103" s="62"/>
      <c r="IM103" s="62"/>
      <c r="IN103" s="62"/>
      <c r="IO103" s="62"/>
      <c r="IP103" s="62"/>
      <c r="IQ103" s="62"/>
      <c r="IR103" s="62"/>
      <c r="IS103" s="62"/>
      <c r="IT103" s="62"/>
      <c r="IU103" s="62"/>
      <c r="IV103" s="62"/>
      <c r="IW103" s="62"/>
      <c r="IX103" s="62"/>
      <c r="IY103" s="62"/>
      <c r="IZ103" s="62"/>
      <c r="JA103" s="62"/>
      <c r="JB103" s="62"/>
      <c r="JC103" s="62"/>
      <c r="JD103" s="62"/>
      <c r="JE103" s="62"/>
      <c r="JF103" s="62"/>
      <c r="JG103" s="62"/>
      <c r="JH103" s="62"/>
      <c r="JI103" s="62"/>
      <c r="JJ103" s="62"/>
      <c r="JK103" s="62"/>
      <c r="JL103" s="62"/>
      <c r="JM103" s="62"/>
      <c r="JN103" s="62"/>
      <c r="JO103" s="62"/>
      <c r="JP103" s="62"/>
      <c r="JQ103" s="62"/>
      <c r="JR103" s="62"/>
      <c r="JS103" s="62"/>
      <c r="JT103" s="62"/>
      <c r="JU103" s="62"/>
      <c r="JV103" s="62"/>
      <c r="JW103" s="62"/>
      <c r="JX103" s="62"/>
      <c r="JY103" s="62"/>
      <c r="JZ103" s="62"/>
      <c r="KA103" s="62"/>
      <c r="KB103" s="62"/>
      <c r="KC103" s="62"/>
      <c r="KD103" s="62"/>
      <c r="KE103" s="62"/>
      <c r="KF103" s="62"/>
      <c r="KG103" s="62"/>
      <c r="KH103" s="62"/>
      <c r="KI103" s="62"/>
      <c r="KJ103" s="62"/>
      <c r="KK103" s="62"/>
      <c r="KL103" s="62"/>
      <c r="KM103" s="62"/>
      <c r="KN103" s="62"/>
    </row>
    <row r="104" spans="1:300" s="30" customFormat="1" ht="17.25" customHeight="1" x14ac:dyDescent="0.25">
      <c r="A104" s="18"/>
      <c r="B104" s="50" t="s">
        <v>26</v>
      </c>
      <c r="C104" s="64">
        <f>SUM(C105:C151)</f>
        <v>23815419790</v>
      </c>
      <c r="D104" s="64">
        <v>4410000</v>
      </c>
      <c r="E104" s="64">
        <v>24927492165</v>
      </c>
      <c r="F104" s="64">
        <v>4410000</v>
      </c>
      <c r="G104" s="64"/>
      <c r="H104" s="64"/>
      <c r="I104" s="64">
        <v>10218750002</v>
      </c>
      <c r="J104" s="64">
        <f>SUM(J105:J147)</f>
        <v>10804117631</v>
      </c>
      <c r="K104" s="81">
        <f t="shared" si="17"/>
        <v>585367629</v>
      </c>
      <c r="L104" s="64">
        <v>3048277986</v>
      </c>
      <c r="M104" s="64">
        <f>SUM(M105:M147)</f>
        <v>3163576272</v>
      </c>
      <c r="N104" s="64"/>
      <c r="O104" s="64">
        <v>1073652402</v>
      </c>
      <c r="P104" s="64">
        <f>SUM(P105:P147)</f>
        <v>1108673758</v>
      </c>
      <c r="Q104" s="64"/>
      <c r="R104" s="64"/>
      <c r="S104" s="64">
        <v>694705050</v>
      </c>
      <c r="T104" s="64"/>
      <c r="U104" s="64">
        <f>SUM(U105:U151)</f>
        <v>732514260</v>
      </c>
      <c r="V104" s="64">
        <f>SUM(V105:V147)</f>
        <v>692740520</v>
      </c>
      <c r="W104" s="64">
        <f>SUM(W105:W147)</f>
        <v>1425331668</v>
      </c>
      <c r="X104" s="64">
        <f>SUM(Z104:AT104)</f>
        <v>3647002</v>
      </c>
      <c r="Y104" s="64">
        <v>1887642</v>
      </c>
      <c r="Z104" s="64">
        <v>213536</v>
      </c>
      <c r="AA104" s="64">
        <v>205170</v>
      </c>
      <c r="AB104" s="64">
        <v>85414</v>
      </c>
      <c r="AC104" s="64">
        <v>82094</v>
      </c>
      <c r="AD104" s="64">
        <v>213536</v>
      </c>
      <c r="AE104" s="64">
        <v>205170</v>
      </c>
      <c r="AF104" s="64">
        <v>213536</v>
      </c>
      <c r="AG104" s="64">
        <v>205170</v>
      </c>
      <c r="AH104" s="64">
        <v>213536</v>
      </c>
      <c r="AI104" s="64">
        <v>205170</v>
      </c>
      <c r="AJ104" s="64">
        <v>85414</v>
      </c>
      <c r="AK104" s="64">
        <v>82094</v>
      </c>
      <c r="AL104" s="64">
        <v>213536</v>
      </c>
      <c r="AM104" s="64">
        <v>205170</v>
      </c>
      <c r="AN104" s="64">
        <v>213536</v>
      </c>
      <c r="AO104" s="64">
        <v>205170</v>
      </c>
      <c r="AP104" s="64">
        <v>213536</v>
      </c>
      <c r="AQ104" s="64">
        <v>205170</v>
      </c>
      <c r="AR104" s="64">
        <v>85414</v>
      </c>
      <c r="AS104" s="64">
        <v>82094</v>
      </c>
      <c r="AT104" s="64">
        <v>213536</v>
      </c>
      <c r="AU104" s="64"/>
      <c r="AV104" s="64">
        <v>205170</v>
      </c>
      <c r="AW104" s="64">
        <v>1323163739</v>
      </c>
      <c r="AX104" s="64"/>
      <c r="AY104" s="64">
        <f>SUM(AY105:AY147)</f>
        <v>1384808009</v>
      </c>
      <c r="AZ104" s="64">
        <f>SUM(AZ105:AZ147)</f>
        <v>1322010645</v>
      </c>
      <c r="BA104" s="64">
        <f>SUM(BA105:BA147)</f>
        <v>1383700065</v>
      </c>
      <c r="BB104" s="64">
        <f>SUM(BD104:BL104)</f>
        <v>1850698</v>
      </c>
      <c r="BC104" s="64">
        <v>1107944</v>
      </c>
      <c r="BD104" s="64">
        <v>0</v>
      </c>
      <c r="BE104" s="64"/>
      <c r="BF104" s="64">
        <v>213536</v>
      </c>
      <c r="BG104" s="64">
        <v>205170</v>
      </c>
      <c r="BH104" s="64">
        <v>427072</v>
      </c>
      <c r="BI104" s="64">
        <v>410340</v>
      </c>
      <c r="BJ104" s="64">
        <v>85414</v>
      </c>
      <c r="BK104" s="64">
        <v>82094</v>
      </c>
      <c r="BL104" s="64">
        <v>427072</v>
      </c>
      <c r="BM104" s="64"/>
      <c r="BN104" s="64">
        <v>410340</v>
      </c>
      <c r="BO104" s="64">
        <v>907861048</v>
      </c>
      <c r="BP104" s="64"/>
      <c r="BQ104" s="64">
        <f>SUM(BQ105:BQ147)</f>
        <v>936590742</v>
      </c>
      <c r="BR104" s="64">
        <f>SUM(BR105:BR151)</f>
        <v>906921490</v>
      </c>
      <c r="BS104" s="64">
        <f>SUM(BS105:BS147)</f>
        <v>935687968</v>
      </c>
      <c r="BT104" s="64">
        <f>SUM(BV104:CF104)</f>
        <v>1842332</v>
      </c>
      <c r="BU104" s="64">
        <v>902774</v>
      </c>
      <c r="BV104" s="64">
        <v>213536</v>
      </c>
      <c r="BW104" s="64">
        <v>205170</v>
      </c>
      <c r="BX104" s="64">
        <v>213536</v>
      </c>
      <c r="BY104" s="64">
        <v>205170</v>
      </c>
      <c r="BZ104" s="64">
        <v>213536</v>
      </c>
      <c r="CA104" s="64">
        <v>205170</v>
      </c>
      <c r="CB104" s="64">
        <v>213536</v>
      </c>
      <c r="CC104" s="64">
        <v>205170</v>
      </c>
      <c r="CD104" s="64">
        <v>85414</v>
      </c>
      <c r="CE104" s="64">
        <v>82094</v>
      </c>
      <c r="CF104" s="64">
        <v>0</v>
      </c>
      <c r="CG104" s="64"/>
      <c r="CH104" s="64"/>
      <c r="CI104" s="64">
        <v>1090412804</v>
      </c>
      <c r="CJ104" s="64"/>
      <c r="CK104" s="64">
        <f>SUM(CK105:CK147)</f>
        <v>1149349960</v>
      </c>
      <c r="CL104" s="64">
        <f>SUM(CL105:CL147)</f>
        <v>1089601368</v>
      </c>
      <c r="CM104" s="64">
        <f>SUM(CM105:CM147)</f>
        <v>1148570262</v>
      </c>
      <c r="CN104" s="64">
        <f>SUM(CP104:CX104)</f>
        <v>1591134</v>
      </c>
      <c r="CO104" s="64">
        <v>779698</v>
      </c>
      <c r="CP104" s="64">
        <v>85414</v>
      </c>
      <c r="CQ104" s="64">
        <v>82094</v>
      </c>
      <c r="CR104" s="64">
        <v>85414</v>
      </c>
      <c r="CS104" s="64">
        <v>82094</v>
      </c>
      <c r="CT104" s="64">
        <v>213536</v>
      </c>
      <c r="CU104" s="64">
        <v>205170</v>
      </c>
      <c r="CV104" s="64">
        <v>427072</v>
      </c>
      <c r="CW104" s="64">
        <v>410340</v>
      </c>
      <c r="CX104" s="64">
        <v>0</v>
      </c>
      <c r="CY104" s="64"/>
      <c r="CZ104" s="64"/>
      <c r="DA104" s="64">
        <v>278272121</v>
      </c>
      <c r="DB104" s="64"/>
      <c r="DC104" s="64">
        <f>SUM(DC105:DC147)</f>
        <v>289499463</v>
      </c>
      <c r="DD104" s="64">
        <f>SUM(DD105:DD147)</f>
        <v>277887757</v>
      </c>
      <c r="DE104" s="64">
        <f>SUM(DE105:DE151)</f>
        <v>289130107</v>
      </c>
      <c r="DF104" s="64">
        <f>SUM(DH104:DL104)</f>
        <v>671627</v>
      </c>
      <c r="DG104" s="64">
        <v>369356</v>
      </c>
      <c r="DH104" s="64">
        <v>213536</v>
      </c>
      <c r="DI104" s="64">
        <v>205170</v>
      </c>
      <c r="DJ104" s="64">
        <v>85414</v>
      </c>
      <c r="DK104" s="64">
        <v>82093</v>
      </c>
      <c r="DL104" s="64">
        <v>85414</v>
      </c>
      <c r="DM104" s="64"/>
      <c r="DN104" s="64">
        <v>82093</v>
      </c>
      <c r="DO104" s="64">
        <v>348793658</v>
      </c>
      <c r="DP104" s="64"/>
      <c r="DQ104" s="64">
        <f>SUM(DQ105:DQ147)</f>
        <v>356017814</v>
      </c>
      <c r="DR104" s="64">
        <f>SUM(DR105:DR147)</f>
        <v>348238466</v>
      </c>
      <c r="DS104" s="64">
        <f>SUM(DS105:DS147)</f>
        <v>355484268</v>
      </c>
      <c r="DT104" s="64">
        <f>SUM(DV104:ED104)</f>
        <v>1006641</v>
      </c>
      <c r="DU104" s="64">
        <v>533542</v>
      </c>
      <c r="DV104" s="64">
        <v>213536</v>
      </c>
      <c r="DW104" s="64">
        <v>205170</v>
      </c>
      <c r="DX104" s="64">
        <v>85414</v>
      </c>
      <c r="DY104" s="64">
        <v>82093</v>
      </c>
      <c r="DZ104" s="64">
        <v>85414</v>
      </c>
      <c r="EA104" s="64">
        <v>82093</v>
      </c>
      <c r="EB104" s="64">
        <v>85414</v>
      </c>
      <c r="EC104" s="64">
        <v>82093</v>
      </c>
      <c r="ED104" s="64">
        <v>85414</v>
      </c>
      <c r="EE104" s="64"/>
      <c r="EF104" s="64">
        <v>82093</v>
      </c>
      <c r="EG104" s="64">
        <v>184573108</v>
      </c>
      <c r="EH104" s="64"/>
      <c r="EI104" s="64">
        <f>SUM(EI105:EI147)</f>
        <v>189503564</v>
      </c>
      <c r="EJ104" s="64">
        <f>SUM(EJ105:EJ147)</f>
        <v>184402280</v>
      </c>
      <c r="EK104" s="64">
        <f>SUM(EK105:EK147)</f>
        <v>189339376</v>
      </c>
      <c r="EL104" s="64">
        <f>SUM(EN104:ER104)</f>
        <v>335014</v>
      </c>
      <c r="EM104" s="64">
        <v>164186</v>
      </c>
      <c r="EN104" s="64">
        <v>85414</v>
      </c>
      <c r="EO104" s="64">
        <v>82093</v>
      </c>
      <c r="EP104" s="64">
        <v>85414</v>
      </c>
      <c r="EQ104" s="64">
        <v>82093</v>
      </c>
      <c r="ER104" s="64">
        <v>0</v>
      </c>
      <c r="ES104" s="64"/>
      <c r="ET104" s="64"/>
      <c r="EU104" s="64">
        <v>654479994</v>
      </c>
      <c r="EV104" s="64"/>
      <c r="EW104" s="64">
        <f>SUM(EW105:EW147)</f>
        <v>676022354</v>
      </c>
      <c r="EX104" s="64">
        <f>SUM(EX105:EX147)</f>
        <v>653882094</v>
      </c>
      <c r="EY104" s="64">
        <f>SUM(EY105:EY147)</f>
        <v>675447826</v>
      </c>
      <c r="EZ104" s="64">
        <f>SUM(FB104:FJ104)</f>
        <v>1172426</v>
      </c>
      <c r="FA104" s="64">
        <v>574526</v>
      </c>
      <c r="FB104" s="64">
        <v>85414</v>
      </c>
      <c r="FC104" s="64">
        <v>82093</v>
      </c>
      <c r="FD104" s="64">
        <v>85414</v>
      </c>
      <c r="FE104" s="64">
        <v>82093</v>
      </c>
      <c r="FF104" s="64">
        <v>213536</v>
      </c>
      <c r="FG104" s="64">
        <v>205170</v>
      </c>
      <c r="FH104" s="64">
        <v>213536</v>
      </c>
      <c r="FI104" s="64">
        <v>205170</v>
      </c>
      <c r="FJ104" s="64">
        <v>0</v>
      </c>
      <c r="FK104" s="64"/>
      <c r="FL104" s="64"/>
      <c r="FM104" s="64">
        <v>628518337</v>
      </c>
      <c r="FN104" s="64"/>
      <c r="FO104" s="64">
        <f>SUM(FO105:FO147)</f>
        <v>646158663</v>
      </c>
      <c r="FP104" s="64">
        <f>SUM(FP105:FP147)</f>
        <v>627877729</v>
      </c>
      <c r="FQ104" s="64">
        <f>SUM(FQ105:FQ147)</f>
        <v>645543153</v>
      </c>
      <c r="FR104" s="64">
        <f>SUM(FT104:FZ104)</f>
        <v>1256118</v>
      </c>
      <c r="FS104" s="64">
        <v>615510</v>
      </c>
      <c r="FT104" s="64">
        <v>213536</v>
      </c>
      <c r="FU104" s="64">
        <v>205170</v>
      </c>
      <c r="FV104" s="64">
        <v>213536</v>
      </c>
      <c r="FW104" s="64">
        <v>205170</v>
      </c>
      <c r="FX104" s="64">
        <v>213536</v>
      </c>
      <c r="FY104" s="64">
        <v>205170</v>
      </c>
      <c r="FZ104" s="64">
        <v>0</v>
      </c>
      <c r="GA104" s="64"/>
      <c r="GB104" s="64"/>
      <c r="GC104" s="64">
        <v>297613576</v>
      </c>
      <c r="GD104" s="64"/>
      <c r="GE104" s="64">
        <f>SUM(GE105:GE147)</f>
        <v>293255011</v>
      </c>
      <c r="GF104" s="64">
        <f>SUM(GF105:GF147)</f>
        <v>297285226</v>
      </c>
      <c r="GG104" s="64">
        <f>SUM(GG105:GG147)</f>
        <v>292803559</v>
      </c>
      <c r="GH104" s="64">
        <f>SUM(GJ104:GP104)</f>
        <v>574632</v>
      </c>
      <c r="GI104" s="64">
        <v>451452</v>
      </c>
      <c r="GJ104" s="64">
        <v>85414</v>
      </c>
      <c r="GK104" s="64">
        <v>82094</v>
      </c>
      <c r="GL104" s="64">
        <v>85414</v>
      </c>
      <c r="GM104" s="64">
        <v>82094</v>
      </c>
      <c r="GN104" s="64">
        <v>85414</v>
      </c>
      <c r="GO104" s="64">
        <v>82094</v>
      </c>
      <c r="GP104" s="64">
        <v>72108</v>
      </c>
      <c r="GQ104" s="64"/>
      <c r="GR104" s="64">
        <v>205170</v>
      </c>
      <c r="GS104" s="64">
        <v>261391350</v>
      </c>
      <c r="GT104" s="64"/>
      <c r="GU104" s="64">
        <f>SUM(GU105:GU147)</f>
        <v>270586557</v>
      </c>
      <c r="GV104" s="64">
        <f>SUM(GV105:GV147)</f>
        <v>260878864</v>
      </c>
      <c r="GW104" s="64">
        <f>SUM(GW105:GW147)</f>
        <v>270094123</v>
      </c>
      <c r="GX104" s="64">
        <f>SUM(GZ104:HD104)</f>
        <v>799750</v>
      </c>
      <c r="GY104" s="64">
        <v>492434</v>
      </c>
      <c r="GZ104" s="64">
        <v>85414</v>
      </c>
      <c r="HA104" s="64">
        <v>82094</v>
      </c>
      <c r="HB104" s="64">
        <v>213536</v>
      </c>
      <c r="HC104" s="64">
        <v>205170</v>
      </c>
      <c r="HD104" s="64">
        <v>213536</v>
      </c>
      <c r="HE104" s="64"/>
      <c r="HF104" s="64">
        <v>205170</v>
      </c>
      <c r="HG104" s="64">
        <v>387540760</v>
      </c>
      <c r="HH104" s="64"/>
      <c r="HI104" s="64">
        <f>SUM(HI105:HI147)</f>
        <v>395109979</v>
      </c>
      <c r="HJ104" s="64">
        <f>SUM(HJ105:HJ147)</f>
        <v>386686616</v>
      </c>
      <c r="HK104" s="64">
        <f>SUM(HK105:HK147)</f>
        <v>394289299</v>
      </c>
      <c r="HL104" s="64">
        <f>SUM(HN104:HT104)</f>
        <v>1469654</v>
      </c>
      <c r="HM104" s="64">
        <v>820680</v>
      </c>
      <c r="HN104" s="64">
        <v>213536</v>
      </c>
      <c r="HO104" s="64">
        <v>205170</v>
      </c>
      <c r="HP104" s="64">
        <v>213536</v>
      </c>
      <c r="HQ104" s="64">
        <v>205170</v>
      </c>
      <c r="HR104" s="64">
        <v>213536</v>
      </c>
      <c r="HS104" s="64">
        <v>205170</v>
      </c>
      <c r="HT104" s="64">
        <v>213536</v>
      </c>
      <c r="HU104" s="64"/>
      <c r="HV104" s="64">
        <v>205170</v>
      </c>
      <c r="HW104" s="64">
        <v>469520087</v>
      </c>
      <c r="HX104" s="64"/>
      <c r="HY104" s="64">
        <f>SUM(HY105:HY147)</f>
        <v>486850662</v>
      </c>
      <c r="HZ104" s="64">
        <f>SUM(HZ105:HZ147)</f>
        <v>469093015</v>
      </c>
      <c r="IA104" s="64">
        <f>SUM(IA105:IA147)</f>
        <v>486440322</v>
      </c>
      <c r="IB104" s="64">
        <f>SUM(ID104:IH104)</f>
        <v>632242</v>
      </c>
      <c r="IC104" s="64">
        <v>410340</v>
      </c>
      <c r="ID104" s="64">
        <v>0</v>
      </c>
      <c r="IE104" s="64"/>
      <c r="IF104" s="64">
        <v>213536</v>
      </c>
      <c r="IG104" s="64">
        <v>205170</v>
      </c>
      <c r="IH104" s="64">
        <v>213536</v>
      </c>
      <c r="II104" s="64"/>
      <c r="IJ104" s="64"/>
      <c r="IK104" s="64">
        <v>205170</v>
      </c>
      <c r="IL104" s="64">
        <v>295024973</v>
      </c>
      <c r="IM104" s="64"/>
      <c r="IN104" s="64">
        <f>SUM(IN105:IN147)</f>
        <v>304786995</v>
      </c>
      <c r="IO104" s="64">
        <f>SUM(IO105:IO147)</f>
        <v>294384365</v>
      </c>
      <c r="IP104" s="64">
        <f>SUM(IP105:IP147)</f>
        <v>304171485</v>
      </c>
      <c r="IQ104" s="64">
        <f>SUM(IS104:IW104)</f>
        <v>1050948</v>
      </c>
      <c r="IR104" s="64">
        <v>615510</v>
      </c>
      <c r="IS104" s="64">
        <v>213536</v>
      </c>
      <c r="IT104" s="64">
        <v>205170</v>
      </c>
      <c r="IU104" s="64">
        <v>213536</v>
      </c>
      <c r="IV104" s="64">
        <v>205170</v>
      </c>
      <c r="IW104" s="64">
        <v>213536</v>
      </c>
      <c r="IX104" s="64"/>
      <c r="IY104" s="64">
        <v>205170</v>
      </c>
      <c r="IZ104" s="64">
        <v>362903241</v>
      </c>
      <c r="JA104" s="64"/>
      <c r="JB104" s="64">
        <f>SUM(JB105:JB147)</f>
        <v>381006327</v>
      </c>
      <c r="JC104" s="64">
        <f>SUM(JC105:JC147)</f>
        <v>362305341</v>
      </c>
      <c r="JD104" s="64">
        <f>SUM(JD105:JD147)</f>
        <v>380431799</v>
      </c>
      <c r="JE104" s="64">
        <f>SUM(JG104:JO104)</f>
        <v>1213410</v>
      </c>
      <c r="JF104" s="64">
        <v>820680</v>
      </c>
      <c r="JG104" s="64"/>
      <c r="JH104" s="64"/>
      <c r="JI104" s="64">
        <v>213536</v>
      </c>
      <c r="JJ104" s="64">
        <v>205170</v>
      </c>
      <c r="JK104" s="64">
        <v>85414</v>
      </c>
      <c r="JL104" s="64">
        <v>205170</v>
      </c>
      <c r="JM104" s="64">
        <v>213536</v>
      </c>
      <c r="JN104" s="64">
        <v>205170</v>
      </c>
      <c r="JO104" s="64">
        <v>85414</v>
      </c>
      <c r="JP104" s="64"/>
      <c r="JQ104" s="64">
        <v>205170</v>
      </c>
      <c r="JR104" s="64">
        <v>1285555554</v>
      </c>
      <c r="JS104" s="64"/>
      <c r="JT104" s="64">
        <f>SUM(JT105:JT147)</f>
        <v>1354654144</v>
      </c>
      <c r="JU104" s="64">
        <f>SUM(JU105:JU147)</f>
        <v>1282976874</v>
      </c>
      <c r="JV104" s="64">
        <f>SUM(JV105:JV147)</f>
        <v>1352397274</v>
      </c>
      <c r="JW104" s="64">
        <f>SUM(JY104:KN104)</f>
        <v>4819300</v>
      </c>
      <c r="JX104" s="64">
        <v>2256870</v>
      </c>
      <c r="JY104" s="64">
        <v>213536</v>
      </c>
      <c r="JZ104" s="64">
        <v>205170</v>
      </c>
      <c r="KA104" s="64">
        <v>213536</v>
      </c>
      <c r="KB104" s="64">
        <v>205170</v>
      </c>
      <c r="KC104" s="64">
        <v>213536</v>
      </c>
      <c r="KD104" s="64">
        <v>205170</v>
      </c>
      <c r="KE104" s="64">
        <v>213536</v>
      </c>
      <c r="KF104" s="64">
        <v>205170</v>
      </c>
      <c r="KG104" s="64">
        <v>213536</v>
      </c>
      <c r="KH104" s="64">
        <v>205170</v>
      </c>
      <c r="KI104" s="64">
        <v>427072</v>
      </c>
      <c r="KJ104" s="64">
        <v>410340</v>
      </c>
      <c r="KK104" s="64">
        <v>640606</v>
      </c>
      <c r="KL104" s="64">
        <v>410340</v>
      </c>
      <c r="KM104" s="64">
        <v>427072</v>
      </c>
      <c r="KN104" s="64">
        <v>410340</v>
      </c>
    </row>
    <row r="105" spans="1:300" s="21" customFormat="1" ht="31.5" x14ac:dyDescent="0.25">
      <c r="A105" s="3"/>
      <c r="B105" s="6" t="s">
        <v>138</v>
      </c>
      <c r="C105" s="7">
        <v>9608400</v>
      </c>
      <c r="D105" s="7"/>
      <c r="E105" s="7">
        <v>10396600</v>
      </c>
      <c r="F105" s="7"/>
      <c r="G105" s="7"/>
      <c r="H105" s="7"/>
      <c r="I105" s="7">
        <v>2817200</v>
      </c>
      <c r="J105" s="7">
        <v>2928202</v>
      </c>
      <c r="K105" s="80">
        <f t="shared" si="17"/>
        <v>111002</v>
      </c>
      <c r="L105" s="7">
        <v>1445300</v>
      </c>
      <c r="M105" s="7">
        <v>1170267</v>
      </c>
      <c r="N105" s="7"/>
      <c r="O105" s="7">
        <v>551480</v>
      </c>
      <c r="P105" s="7">
        <v>581202</v>
      </c>
      <c r="Q105" s="7"/>
      <c r="R105" s="7"/>
      <c r="S105" s="7">
        <v>429480</v>
      </c>
      <c r="T105" s="7"/>
      <c r="U105" s="7">
        <v>455173</v>
      </c>
      <c r="V105" s="7">
        <v>429480</v>
      </c>
      <c r="W105" s="7">
        <v>455173</v>
      </c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>
        <v>435740</v>
      </c>
      <c r="AX105" s="7"/>
      <c r="AY105" s="7">
        <v>425632</v>
      </c>
      <c r="AZ105" s="7">
        <v>435740</v>
      </c>
      <c r="BA105" s="7">
        <v>425632</v>
      </c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>
        <v>470600</v>
      </c>
      <c r="BP105" s="7"/>
      <c r="BQ105" s="7">
        <v>635214</v>
      </c>
      <c r="BR105" s="7">
        <v>470600</v>
      </c>
      <c r="BS105" s="7">
        <v>635214</v>
      </c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>
        <v>522880</v>
      </c>
      <c r="CJ105" s="7"/>
      <c r="CK105" s="7">
        <v>707231</v>
      </c>
      <c r="CL105" s="7">
        <v>522880</v>
      </c>
      <c r="CM105" s="7">
        <v>707231</v>
      </c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>
        <v>156870</v>
      </c>
      <c r="DB105" s="7"/>
      <c r="DC105" s="7">
        <v>144033</v>
      </c>
      <c r="DD105" s="7">
        <v>156870</v>
      </c>
      <c r="DE105" s="7">
        <v>144033</v>
      </c>
      <c r="DF105" s="7"/>
      <c r="DG105" s="7"/>
      <c r="DH105" s="7"/>
      <c r="DI105" s="7"/>
      <c r="DJ105" s="7"/>
      <c r="DK105" s="7"/>
      <c r="DL105" s="7"/>
      <c r="DM105" s="7"/>
      <c r="DN105" s="7"/>
      <c r="DO105" s="7">
        <v>174290</v>
      </c>
      <c r="DP105" s="7"/>
      <c r="DQ105" s="7">
        <v>180041</v>
      </c>
      <c r="DR105" s="7">
        <v>174290</v>
      </c>
      <c r="DS105" s="7">
        <v>180041</v>
      </c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>
        <v>87150</v>
      </c>
      <c r="EH105" s="7"/>
      <c r="EI105" s="7">
        <v>90021</v>
      </c>
      <c r="EJ105" s="7">
        <v>87150</v>
      </c>
      <c r="EK105" s="7">
        <v>90021</v>
      </c>
      <c r="EL105" s="7"/>
      <c r="EM105" s="7"/>
      <c r="EN105" s="7"/>
      <c r="EO105" s="7"/>
      <c r="EP105" s="7"/>
      <c r="EQ105" s="7"/>
      <c r="ER105" s="7"/>
      <c r="ES105" s="7"/>
      <c r="ET105" s="7"/>
      <c r="EU105" s="7">
        <v>307200</v>
      </c>
      <c r="EV105" s="7"/>
      <c r="EW105" s="7">
        <v>317607</v>
      </c>
      <c r="EX105" s="7">
        <v>307200</v>
      </c>
      <c r="EY105" s="7">
        <v>317607</v>
      </c>
      <c r="EZ105" s="7"/>
      <c r="FA105" s="7"/>
      <c r="FB105" s="7"/>
      <c r="FC105" s="7"/>
      <c r="FD105" s="7"/>
      <c r="FE105" s="7"/>
      <c r="FF105" s="7"/>
      <c r="FG105" s="7"/>
      <c r="FH105" s="7"/>
      <c r="FI105" s="7"/>
      <c r="FJ105" s="7"/>
      <c r="FK105" s="7"/>
      <c r="FL105" s="7"/>
      <c r="FM105" s="7">
        <v>351480</v>
      </c>
      <c r="FN105" s="7"/>
      <c r="FO105" s="7">
        <v>299603</v>
      </c>
      <c r="FP105" s="7">
        <v>351480</v>
      </c>
      <c r="FQ105" s="7">
        <v>299603</v>
      </c>
      <c r="FR105" s="7"/>
      <c r="FS105" s="7"/>
      <c r="FT105" s="7"/>
      <c r="FU105" s="7"/>
      <c r="FV105" s="7"/>
      <c r="FW105" s="7"/>
      <c r="FX105" s="7"/>
      <c r="FY105" s="7"/>
      <c r="FZ105" s="7"/>
      <c r="GA105" s="7"/>
      <c r="GB105" s="7"/>
      <c r="GC105" s="7">
        <v>261440</v>
      </c>
      <c r="GD105" s="7"/>
      <c r="GE105" s="7">
        <v>407628</v>
      </c>
      <c r="GF105" s="7">
        <v>261440</v>
      </c>
      <c r="GG105" s="7">
        <v>407628</v>
      </c>
      <c r="GH105" s="7"/>
      <c r="GI105" s="7"/>
      <c r="GJ105" s="7"/>
      <c r="GK105" s="7"/>
      <c r="GL105" s="7"/>
      <c r="GM105" s="7"/>
      <c r="GN105" s="7"/>
      <c r="GO105" s="7"/>
      <c r="GP105" s="7"/>
      <c r="GQ105" s="7"/>
      <c r="GR105" s="7"/>
      <c r="GS105" s="7">
        <v>52290</v>
      </c>
      <c r="GT105" s="7"/>
      <c r="GU105" s="7">
        <v>155570</v>
      </c>
      <c r="GV105" s="7">
        <v>52290</v>
      </c>
      <c r="GW105" s="7">
        <v>155570</v>
      </c>
      <c r="GX105" s="7"/>
      <c r="GY105" s="7"/>
      <c r="GZ105" s="7"/>
      <c r="HA105" s="7"/>
      <c r="HB105" s="7"/>
      <c r="HC105" s="7"/>
      <c r="HD105" s="7"/>
      <c r="HE105" s="7"/>
      <c r="HF105" s="7"/>
      <c r="HG105" s="7">
        <v>140830</v>
      </c>
      <c r="HH105" s="7"/>
      <c r="HI105" s="7">
        <v>126029</v>
      </c>
      <c r="HJ105" s="7">
        <v>140830</v>
      </c>
      <c r="HK105" s="7">
        <v>126029</v>
      </c>
      <c r="HL105" s="7"/>
      <c r="HM105" s="7"/>
      <c r="HN105" s="7"/>
      <c r="HO105" s="7"/>
      <c r="HP105" s="7"/>
      <c r="HQ105" s="7"/>
      <c r="HR105" s="7"/>
      <c r="HS105" s="7"/>
      <c r="HT105" s="7"/>
      <c r="HU105" s="7"/>
      <c r="HV105" s="7"/>
      <c r="HW105" s="7">
        <v>139440</v>
      </c>
      <c r="HX105" s="7"/>
      <c r="HY105" s="7">
        <v>329144</v>
      </c>
      <c r="HZ105" s="7">
        <v>139440</v>
      </c>
      <c r="IA105" s="7">
        <v>329144</v>
      </c>
      <c r="IB105" s="7"/>
      <c r="IC105" s="7"/>
      <c r="ID105" s="7"/>
      <c r="IE105" s="7"/>
      <c r="IF105" s="7"/>
      <c r="IG105" s="7"/>
      <c r="IH105" s="7"/>
      <c r="II105" s="7"/>
      <c r="IJ105" s="7"/>
      <c r="IK105" s="7"/>
      <c r="IL105" s="7">
        <v>122000</v>
      </c>
      <c r="IM105" s="7"/>
      <c r="IN105" s="7">
        <v>144033</v>
      </c>
      <c r="IO105" s="7">
        <v>122000</v>
      </c>
      <c r="IP105" s="7">
        <v>144033</v>
      </c>
      <c r="IQ105" s="7"/>
      <c r="IR105" s="7"/>
      <c r="IS105" s="7"/>
      <c r="IT105" s="7"/>
      <c r="IU105" s="7"/>
      <c r="IV105" s="7"/>
      <c r="IW105" s="7"/>
      <c r="IX105" s="7"/>
      <c r="IY105" s="7"/>
      <c r="IZ105" s="7">
        <v>464330</v>
      </c>
      <c r="JA105" s="7"/>
      <c r="JB105" s="7">
        <v>461640</v>
      </c>
      <c r="JC105" s="7">
        <v>464330</v>
      </c>
      <c r="JD105" s="7">
        <v>461640</v>
      </c>
      <c r="JE105" s="7"/>
      <c r="JF105" s="7"/>
      <c r="JG105" s="7"/>
      <c r="JH105" s="7"/>
      <c r="JI105" s="7"/>
      <c r="JJ105" s="7"/>
      <c r="JK105" s="7"/>
      <c r="JL105" s="7"/>
      <c r="JM105" s="7"/>
      <c r="JN105" s="7"/>
      <c r="JO105" s="7"/>
      <c r="JP105" s="7"/>
      <c r="JQ105" s="7"/>
      <c r="JR105" s="7">
        <v>678400</v>
      </c>
      <c r="JS105" s="7"/>
      <c r="JT105" s="7">
        <v>838330</v>
      </c>
      <c r="JU105" s="7">
        <v>678400</v>
      </c>
      <c r="JV105" s="7">
        <v>838330</v>
      </c>
      <c r="JW105" s="7"/>
      <c r="JX105" s="7"/>
      <c r="JY105" s="7"/>
      <c r="JZ105" s="7"/>
      <c r="KA105" s="7"/>
      <c r="KB105" s="7"/>
      <c r="KC105" s="7"/>
      <c r="KD105" s="7"/>
      <c r="KE105" s="7"/>
      <c r="KF105" s="7"/>
      <c r="KG105" s="7"/>
      <c r="KH105" s="7"/>
      <c r="KI105" s="7"/>
      <c r="KJ105" s="7"/>
      <c r="KK105" s="7"/>
      <c r="KL105" s="7"/>
      <c r="KM105" s="7"/>
      <c r="KN105" s="7"/>
    </row>
    <row r="106" spans="1:300" s="21" customFormat="1" ht="47.25" x14ac:dyDescent="0.25">
      <c r="A106" s="3"/>
      <c r="B106" s="6" t="s">
        <v>19</v>
      </c>
      <c r="C106" s="7">
        <v>323020197</v>
      </c>
      <c r="D106" s="7"/>
      <c r="E106" s="7">
        <v>313309612</v>
      </c>
      <c r="F106" s="7"/>
      <c r="G106" s="7"/>
      <c r="H106" s="7"/>
      <c r="I106" s="7">
        <v>183559485</v>
      </c>
      <c r="J106" s="7">
        <v>180282850</v>
      </c>
      <c r="K106" s="80">
        <f t="shared" si="17"/>
        <v>-3276635</v>
      </c>
      <c r="L106" s="7">
        <v>44503215</v>
      </c>
      <c r="M106" s="7">
        <v>40048814</v>
      </c>
      <c r="N106" s="7"/>
      <c r="O106" s="7">
        <v>14748289</v>
      </c>
      <c r="P106" s="7">
        <v>13953008</v>
      </c>
      <c r="Q106" s="7"/>
      <c r="R106" s="7"/>
      <c r="S106" s="7">
        <v>3638367</v>
      </c>
      <c r="T106" s="7"/>
      <c r="U106" s="7">
        <v>3222655</v>
      </c>
      <c r="V106" s="7">
        <v>3638367</v>
      </c>
      <c r="W106" s="7">
        <v>3222655</v>
      </c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>
        <v>15506330</v>
      </c>
      <c r="AX106" s="7"/>
      <c r="AY106" s="7">
        <v>14803569</v>
      </c>
      <c r="AZ106" s="7">
        <v>15506330</v>
      </c>
      <c r="BA106" s="7">
        <v>14803569</v>
      </c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>
        <v>8282656</v>
      </c>
      <c r="BP106" s="7"/>
      <c r="BQ106" s="7">
        <v>10380215</v>
      </c>
      <c r="BR106" s="7">
        <v>8282656</v>
      </c>
      <c r="BS106" s="7">
        <v>10380215</v>
      </c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>
        <v>11175886</v>
      </c>
      <c r="CJ106" s="7"/>
      <c r="CK106" s="7">
        <v>9174084</v>
      </c>
      <c r="CL106" s="7">
        <v>11175886</v>
      </c>
      <c r="CM106" s="7">
        <v>9174084</v>
      </c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>
        <v>1139966</v>
      </c>
      <c r="DB106" s="7"/>
      <c r="DC106" s="7">
        <v>1233360</v>
      </c>
      <c r="DD106" s="7">
        <v>1139966</v>
      </c>
      <c r="DE106" s="7">
        <v>1233360</v>
      </c>
      <c r="DF106" s="7"/>
      <c r="DG106" s="7"/>
      <c r="DH106" s="7"/>
      <c r="DI106" s="7"/>
      <c r="DJ106" s="7"/>
      <c r="DK106" s="7"/>
      <c r="DL106" s="7"/>
      <c r="DM106" s="7"/>
      <c r="DN106" s="7"/>
      <c r="DO106" s="7">
        <v>1479338</v>
      </c>
      <c r="DP106" s="7"/>
      <c r="DQ106" s="7">
        <v>1592231</v>
      </c>
      <c r="DR106" s="7">
        <v>1479338</v>
      </c>
      <c r="DS106" s="7">
        <v>1592231</v>
      </c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>
        <v>885729</v>
      </c>
      <c r="EH106" s="7"/>
      <c r="EI106" s="7">
        <v>816802</v>
      </c>
      <c r="EJ106" s="7">
        <v>885729</v>
      </c>
      <c r="EK106" s="7">
        <v>816802</v>
      </c>
      <c r="EL106" s="7"/>
      <c r="EM106" s="7"/>
      <c r="EN106" s="7"/>
      <c r="EO106" s="7"/>
      <c r="EP106" s="7"/>
      <c r="EQ106" s="7"/>
      <c r="ER106" s="7"/>
      <c r="ES106" s="7"/>
      <c r="ET106" s="7"/>
      <c r="EU106" s="7">
        <v>6723569</v>
      </c>
      <c r="EV106" s="7"/>
      <c r="EW106" s="7">
        <v>6504948</v>
      </c>
      <c r="EX106" s="7">
        <v>6723569</v>
      </c>
      <c r="EY106" s="7">
        <v>6504948</v>
      </c>
      <c r="EZ106" s="7"/>
      <c r="FA106" s="7"/>
      <c r="FB106" s="7"/>
      <c r="FC106" s="7"/>
      <c r="FD106" s="7"/>
      <c r="FE106" s="7"/>
      <c r="FF106" s="7"/>
      <c r="FG106" s="7"/>
      <c r="FH106" s="7"/>
      <c r="FI106" s="7"/>
      <c r="FJ106" s="7"/>
      <c r="FK106" s="7"/>
      <c r="FL106" s="7"/>
      <c r="FM106" s="7">
        <v>4494781</v>
      </c>
      <c r="FN106" s="7"/>
      <c r="FO106" s="7">
        <v>4947649</v>
      </c>
      <c r="FP106" s="7">
        <v>4494781</v>
      </c>
      <c r="FQ106" s="7">
        <v>4947649</v>
      </c>
      <c r="FR106" s="7"/>
      <c r="FS106" s="7"/>
      <c r="FT106" s="7"/>
      <c r="FU106" s="7"/>
      <c r="FV106" s="7"/>
      <c r="FW106" s="7"/>
      <c r="FX106" s="7"/>
      <c r="FY106" s="7"/>
      <c r="FZ106" s="7"/>
      <c r="GA106" s="7"/>
      <c r="GB106" s="7"/>
      <c r="GC106" s="7">
        <v>1761976</v>
      </c>
      <c r="GD106" s="7"/>
      <c r="GE106" s="7">
        <v>1426320</v>
      </c>
      <c r="GF106" s="7">
        <v>1761976</v>
      </c>
      <c r="GG106" s="7">
        <v>1426320</v>
      </c>
      <c r="GH106" s="7"/>
      <c r="GI106" s="7"/>
      <c r="GJ106" s="7"/>
      <c r="GK106" s="7"/>
      <c r="GL106" s="7"/>
      <c r="GM106" s="7"/>
      <c r="GN106" s="7"/>
      <c r="GO106" s="7"/>
      <c r="GP106" s="7"/>
      <c r="GQ106" s="7"/>
      <c r="GR106" s="7"/>
      <c r="GS106" s="7">
        <v>1327249</v>
      </c>
      <c r="GT106" s="7"/>
      <c r="GU106" s="7">
        <v>1390970</v>
      </c>
      <c r="GV106" s="7">
        <v>1327249</v>
      </c>
      <c r="GW106" s="7">
        <v>1390970</v>
      </c>
      <c r="GX106" s="7"/>
      <c r="GY106" s="7"/>
      <c r="GZ106" s="7"/>
      <c r="HA106" s="7"/>
      <c r="HB106" s="7"/>
      <c r="HC106" s="7"/>
      <c r="HD106" s="7"/>
      <c r="HE106" s="7"/>
      <c r="HF106" s="7"/>
      <c r="HG106" s="7">
        <v>3241959</v>
      </c>
      <c r="HH106" s="7"/>
      <c r="HI106" s="7">
        <v>2768169</v>
      </c>
      <c r="HJ106" s="7">
        <v>3241959</v>
      </c>
      <c r="HK106" s="7">
        <v>2768169</v>
      </c>
      <c r="HL106" s="7"/>
      <c r="HM106" s="7"/>
      <c r="HN106" s="7"/>
      <c r="HO106" s="7"/>
      <c r="HP106" s="7"/>
      <c r="HQ106" s="7"/>
      <c r="HR106" s="7"/>
      <c r="HS106" s="7"/>
      <c r="HT106" s="7"/>
      <c r="HU106" s="7"/>
      <c r="HV106" s="7"/>
      <c r="HW106" s="7">
        <v>3309919</v>
      </c>
      <c r="HX106" s="7"/>
      <c r="HY106" s="7">
        <v>2723985</v>
      </c>
      <c r="HZ106" s="7">
        <v>3309919</v>
      </c>
      <c r="IA106" s="7">
        <v>2723985</v>
      </c>
      <c r="IB106" s="7"/>
      <c r="IC106" s="7"/>
      <c r="ID106" s="7"/>
      <c r="IE106" s="7"/>
      <c r="IF106" s="7"/>
      <c r="IG106" s="7"/>
      <c r="IH106" s="7"/>
      <c r="II106" s="7"/>
      <c r="IJ106" s="7"/>
      <c r="IK106" s="7"/>
      <c r="IL106" s="7">
        <v>1419350</v>
      </c>
      <c r="IM106" s="7"/>
      <c r="IN106" s="7">
        <v>1228125</v>
      </c>
      <c r="IO106" s="7">
        <v>1419350</v>
      </c>
      <c r="IP106" s="7">
        <v>1228125</v>
      </c>
      <c r="IQ106" s="7"/>
      <c r="IR106" s="7"/>
      <c r="IS106" s="7"/>
      <c r="IT106" s="7"/>
      <c r="IU106" s="7"/>
      <c r="IV106" s="7"/>
      <c r="IW106" s="7"/>
      <c r="IX106" s="7"/>
      <c r="IY106" s="7"/>
      <c r="IZ106" s="7">
        <v>1930915</v>
      </c>
      <c r="JA106" s="7"/>
      <c r="JB106" s="7">
        <v>3008309</v>
      </c>
      <c r="JC106" s="7">
        <v>1930915</v>
      </c>
      <c r="JD106" s="7">
        <v>3008309</v>
      </c>
      <c r="JE106" s="7"/>
      <c r="JF106" s="7"/>
      <c r="JG106" s="7"/>
      <c r="JH106" s="7"/>
      <c r="JI106" s="7"/>
      <c r="JJ106" s="7"/>
      <c r="JK106" s="7"/>
      <c r="JL106" s="7"/>
      <c r="JM106" s="7"/>
      <c r="JN106" s="7"/>
      <c r="JO106" s="7"/>
      <c r="JP106" s="7"/>
      <c r="JQ106" s="7"/>
      <c r="JR106" s="7">
        <v>13891218</v>
      </c>
      <c r="JS106" s="7"/>
      <c r="JT106" s="7">
        <v>13803549</v>
      </c>
      <c r="JU106" s="7">
        <v>13891218</v>
      </c>
      <c r="JV106" s="7">
        <v>13803549</v>
      </c>
      <c r="JW106" s="7"/>
      <c r="JX106" s="7"/>
      <c r="JY106" s="7"/>
      <c r="JZ106" s="7"/>
      <c r="KA106" s="7"/>
      <c r="KB106" s="7"/>
      <c r="KC106" s="7"/>
      <c r="KD106" s="7"/>
      <c r="KE106" s="7"/>
      <c r="KF106" s="7"/>
      <c r="KG106" s="7"/>
      <c r="KH106" s="7"/>
      <c r="KI106" s="7"/>
      <c r="KJ106" s="7"/>
      <c r="KK106" s="7"/>
      <c r="KL106" s="7"/>
      <c r="KM106" s="7"/>
      <c r="KN106" s="7"/>
    </row>
    <row r="107" spans="1:300" s="21" customFormat="1" ht="31.5" x14ac:dyDescent="0.25">
      <c r="A107" s="3"/>
      <c r="B107" s="6" t="s">
        <v>20</v>
      </c>
      <c r="C107" s="7">
        <v>584985398</v>
      </c>
      <c r="D107" s="7"/>
      <c r="E107" s="7">
        <v>599207916</v>
      </c>
      <c r="F107" s="7"/>
      <c r="G107" s="7"/>
      <c r="H107" s="7"/>
      <c r="I107" s="7">
        <v>183625180</v>
      </c>
      <c r="J107" s="7">
        <v>203228583</v>
      </c>
      <c r="K107" s="80">
        <f t="shared" si="17"/>
        <v>19603403</v>
      </c>
      <c r="L107" s="7">
        <v>60253278</v>
      </c>
      <c r="M107" s="7">
        <v>59948054</v>
      </c>
      <c r="N107" s="7"/>
      <c r="O107" s="7">
        <v>22686318</v>
      </c>
      <c r="P107" s="7">
        <v>22194080</v>
      </c>
      <c r="Q107" s="7"/>
      <c r="R107" s="7"/>
      <c r="S107" s="7">
        <v>18694977</v>
      </c>
      <c r="T107" s="7"/>
      <c r="U107" s="7">
        <v>17762605</v>
      </c>
      <c r="V107" s="7">
        <v>18694977</v>
      </c>
      <c r="W107" s="7">
        <v>17762605</v>
      </c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>
        <v>25426649</v>
      </c>
      <c r="AX107" s="7"/>
      <c r="AY107" s="7">
        <v>22912352</v>
      </c>
      <c r="AZ107" s="7">
        <v>25426649</v>
      </c>
      <c r="BA107" s="7">
        <v>22912352</v>
      </c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>
        <v>31946855</v>
      </c>
      <c r="BP107" s="7"/>
      <c r="BQ107" s="7">
        <v>30307488</v>
      </c>
      <c r="BR107" s="7">
        <v>31946855</v>
      </c>
      <c r="BS107" s="7">
        <v>30307488</v>
      </c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>
        <v>24653699</v>
      </c>
      <c r="CJ107" s="7"/>
      <c r="CK107" s="7">
        <v>25506837</v>
      </c>
      <c r="CL107" s="7">
        <v>24653699</v>
      </c>
      <c r="CM107" s="7">
        <v>25506837</v>
      </c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>
        <v>9724059</v>
      </c>
      <c r="DB107" s="7"/>
      <c r="DC107" s="7">
        <v>10711347</v>
      </c>
      <c r="DD107" s="7">
        <v>9724059</v>
      </c>
      <c r="DE107" s="7">
        <v>10711347</v>
      </c>
      <c r="DF107" s="7"/>
      <c r="DG107" s="7"/>
      <c r="DH107" s="7"/>
      <c r="DI107" s="7"/>
      <c r="DJ107" s="7"/>
      <c r="DK107" s="7"/>
      <c r="DL107" s="7"/>
      <c r="DM107" s="7"/>
      <c r="DN107" s="7"/>
      <c r="DO107" s="7">
        <v>16096063</v>
      </c>
      <c r="DP107" s="7"/>
      <c r="DQ107" s="7">
        <v>15516650</v>
      </c>
      <c r="DR107" s="7">
        <v>16096063</v>
      </c>
      <c r="DS107" s="7">
        <v>15516650</v>
      </c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>
        <v>6926777</v>
      </c>
      <c r="EH107" s="7"/>
      <c r="EI107" s="7">
        <v>6646352</v>
      </c>
      <c r="EJ107" s="7">
        <v>6926777</v>
      </c>
      <c r="EK107" s="7">
        <v>6646352</v>
      </c>
      <c r="EL107" s="7"/>
      <c r="EM107" s="7"/>
      <c r="EN107" s="7"/>
      <c r="EO107" s="7"/>
      <c r="EP107" s="7"/>
      <c r="EQ107" s="7"/>
      <c r="ER107" s="7"/>
      <c r="ES107" s="7"/>
      <c r="ET107" s="7"/>
      <c r="EU107" s="7">
        <v>17072451</v>
      </c>
      <c r="EV107" s="7"/>
      <c r="EW107" s="7">
        <v>17042597</v>
      </c>
      <c r="EX107" s="7">
        <v>17072451</v>
      </c>
      <c r="EY107" s="7">
        <v>17042597</v>
      </c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>
        <v>29428131</v>
      </c>
      <c r="FN107" s="7"/>
      <c r="FO107" s="7">
        <v>28796383</v>
      </c>
      <c r="FP107" s="7">
        <v>29428131</v>
      </c>
      <c r="FQ107" s="7">
        <v>28796383</v>
      </c>
      <c r="FR107" s="7"/>
      <c r="FS107" s="7"/>
      <c r="FT107" s="7"/>
      <c r="FU107" s="7"/>
      <c r="FV107" s="7"/>
      <c r="FW107" s="7"/>
      <c r="FX107" s="7"/>
      <c r="FY107" s="7"/>
      <c r="FZ107" s="7"/>
      <c r="GA107" s="7"/>
      <c r="GB107" s="7"/>
      <c r="GC107" s="7">
        <v>34805371</v>
      </c>
      <c r="GD107" s="7"/>
      <c r="GE107" s="7">
        <v>28650010</v>
      </c>
      <c r="GF107" s="7">
        <v>34805371</v>
      </c>
      <c r="GG107" s="7">
        <v>28650010</v>
      </c>
      <c r="GH107" s="7"/>
      <c r="GI107" s="7"/>
      <c r="GJ107" s="7"/>
      <c r="GK107" s="7"/>
      <c r="GL107" s="7"/>
      <c r="GM107" s="7"/>
      <c r="GN107" s="7"/>
      <c r="GO107" s="7"/>
      <c r="GP107" s="7"/>
      <c r="GQ107" s="7"/>
      <c r="GR107" s="7"/>
      <c r="GS107" s="7">
        <v>6134160</v>
      </c>
      <c r="GT107" s="7"/>
      <c r="GU107" s="7">
        <v>6161400</v>
      </c>
      <c r="GV107" s="7">
        <v>6134160</v>
      </c>
      <c r="GW107" s="7">
        <v>6161400</v>
      </c>
      <c r="GX107" s="7"/>
      <c r="GY107" s="7"/>
      <c r="GZ107" s="7"/>
      <c r="HA107" s="7"/>
      <c r="HB107" s="7"/>
      <c r="HC107" s="7"/>
      <c r="HD107" s="7"/>
      <c r="HE107" s="7"/>
      <c r="HF107" s="7"/>
      <c r="HG107" s="7">
        <v>9505667</v>
      </c>
      <c r="HH107" s="7"/>
      <c r="HI107" s="7">
        <v>10931721</v>
      </c>
      <c r="HJ107" s="7">
        <v>9505667</v>
      </c>
      <c r="HK107" s="7">
        <v>10931721</v>
      </c>
      <c r="HL107" s="7"/>
      <c r="HM107" s="7"/>
      <c r="HN107" s="7"/>
      <c r="HO107" s="7"/>
      <c r="HP107" s="7"/>
      <c r="HQ107" s="7"/>
      <c r="HR107" s="7"/>
      <c r="HS107" s="7"/>
      <c r="HT107" s="7"/>
      <c r="HU107" s="7"/>
      <c r="HV107" s="7"/>
      <c r="HW107" s="7">
        <v>13431500</v>
      </c>
      <c r="HX107" s="7"/>
      <c r="HY107" s="7">
        <v>16448875</v>
      </c>
      <c r="HZ107" s="7">
        <v>13431500</v>
      </c>
      <c r="IA107" s="7">
        <v>16448875</v>
      </c>
      <c r="IB107" s="7"/>
      <c r="IC107" s="7"/>
      <c r="ID107" s="7"/>
      <c r="IE107" s="7"/>
      <c r="IF107" s="7"/>
      <c r="IG107" s="7"/>
      <c r="IH107" s="7"/>
      <c r="II107" s="7"/>
      <c r="IJ107" s="7"/>
      <c r="IK107" s="7"/>
      <c r="IL107" s="7">
        <v>9996000</v>
      </c>
      <c r="IM107" s="7"/>
      <c r="IN107" s="7">
        <v>10379481</v>
      </c>
      <c r="IO107" s="7">
        <v>9996000</v>
      </c>
      <c r="IP107" s="7">
        <v>10379481</v>
      </c>
      <c r="IQ107" s="7"/>
      <c r="IR107" s="7"/>
      <c r="IS107" s="7"/>
      <c r="IT107" s="7"/>
      <c r="IU107" s="7"/>
      <c r="IV107" s="7"/>
      <c r="IW107" s="7"/>
      <c r="IX107" s="7"/>
      <c r="IY107" s="7"/>
      <c r="IZ107" s="7">
        <v>37497040</v>
      </c>
      <c r="JA107" s="7"/>
      <c r="JB107" s="7">
        <v>38155661</v>
      </c>
      <c r="JC107" s="7">
        <v>37497040</v>
      </c>
      <c r="JD107" s="7">
        <v>38155661</v>
      </c>
      <c r="JE107" s="7"/>
      <c r="JF107" s="7"/>
      <c r="JG107" s="7"/>
      <c r="JH107" s="7"/>
      <c r="JI107" s="7"/>
      <c r="JJ107" s="7"/>
      <c r="JK107" s="7"/>
      <c r="JL107" s="7"/>
      <c r="JM107" s="7"/>
      <c r="JN107" s="7"/>
      <c r="JO107" s="7"/>
      <c r="JP107" s="7"/>
      <c r="JQ107" s="7"/>
      <c r="JR107" s="7">
        <v>27081223</v>
      </c>
      <c r="JS107" s="7"/>
      <c r="JT107" s="7">
        <v>27907440</v>
      </c>
      <c r="JU107" s="7">
        <v>27081223</v>
      </c>
      <c r="JV107" s="7">
        <v>27907440</v>
      </c>
      <c r="JW107" s="7"/>
      <c r="JX107" s="7"/>
      <c r="JY107" s="7"/>
      <c r="JZ107" s="7"/>
      <c r="KA107" s="7"/>
      <c r="KB107" s="7"/>
      <c r="KC107" s="7"/>
      <c r="KD107" s="7"/>
      <c r="KE107" s="7"/>
      <c r="KF107" s="7"/>
      <c r="KG107" s="7"/>
      <c r="KH107" s="7"/>
      <c r="KI107" s="7"/>
      <c r="KJ107" s="7"/>
      <c r="KK107" s="7"/>
      <c r="KL107" s="7"/>
      <c r="KM107" s="7"/>
      <c r="KN107" s="7"/>
    </row>
    <row r="108" spans="1:300" s="21" customFormat="1" ht="47.25" x14ac:dyDescent="0.25">
      <c r="A108" s="3"/>
      <c r="B108" s="6" t="s">
        <v>23</v>
      </c>
      <c r="C108" s="7">
        <v>89917429</v>
      </c>
      <c r="D108" s="7"/>
      <c r="E108" s="7">
        <v>96115466</v>
      </c>
      <c r="F108" s="7"/>
      <c r="G108" s="7"/>
      <c r="H108" s="7"/>
      <c r="I108" s="7">
        <v>24025935</v>
      </c>
      <c r="J108" s="7">
        <v>27463744</v>
      </c>
      <c r="K108" s="80">
        <f t="shared" si="17"/>
        <v>3437809</v>
      </c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>
        <f>SUM(S105:S151)</f>
        <v>694705050</v>
      </c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>
        <f>SUM(AW105:AW151)</f>
        <v>1323163739</v>
      </c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>
        <v>24720528</v>
      </c>
      <c r="EV108" s="7"/>
      <c r="EW108" s="7">
        <v>24531527</v>
      </c>
      <c r="EX108" s="7">
        <v>24720528</v>
      </c>
      <c r="EY108" s="7">
        <v>24531527</v>
      </c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>
        <v>22549821</v>
      </c>
      <c r="FN108" s="7"/>
      <c r="FO108" s="7">
        <v>23463806</v>
      </c>
      <c r="FP108" s="7">
        <v>22549821</v>
      </c>
      <c r="FQ108" s="7">
        <v>23463806</v>
      </c>
      <c r="FR108" s="7"/>
      <c r="FS108" s="7"/>
      <c r="FT108" s="7"/>
      <c r="FU108" s="7"/>
      <c r="FV108" s="7"/>
      <c r="FW108" s="7"/>
      <c r="FX108" s="7"/>
      <c r="FY108" s="7"/>
      <c r="FZ108" s="7"/>
      <c r="GA108" s="7"/>
      <c r="GB108" s="7"/>
      <c r="GC108" s="7"/>
      <c r="GD108" s="7"/>
      <c r="GE108" s="7"/>
      <c r="GF108" s="7"/>
      <c r="GG108" s="7"/>
      <c r="GH108" s="7"/>
      <c r="GI108" s="7"/>
      <c r="GJ108" s="7"/>
      <c r="GK108" s="7"/>
      <c r="GL108" s="7"/>
      <c r="GM108" s="7"/>
      <c r="GN108" s="7"/>
      <c r="GO108" s="7"/>
      <c r="GP108" s="7"/>
      <c r="GQ108" s="7"/>
      <c r="GR108" s="7"/>
      <c r="GS108" s="7"/>
      <c r="GT108" s="7"/>
      <c r="GU108" s="7"/>
      <c r="GV108" s="7"/>
      <c r="GW108" s="7"/>
      <c r="GX108" s="7"/>
      <c r="GY108" s="7"/>
      <c r="GZ108" s="7"/>
      <c r="HA108" s="7"/>
      <c r="HB108" s="7"/>
      <c r="HC108" s="7"/>
      <c r="HD108" s="7"/>
      <c r="HE108" s="7"/>
      <c r="HF108" s="7"/>
      <c r="HG108" s="7"/>
      <c r="HH108" s="7"/>
      <c r="HI108" s="7"/>
      <c r="HJ108" s="7"/>
      <c r="HK108" s="7"/>
      <c r="HL108" s="7"/>
      <c r="HM108" s="7"/>
      <c r="HN108" s="7"/>
      <c r="HO108" s="7"/>
      <c r="HP108" s="7"/>
      <c r="HQ108" s="7"/>
      <c r="HR108" s="7"/>
      <c r="HS108" s="7"/>
      <c r="HT108" s="7"/>
      <c r="HU108" s="7"/>
      <c r="HV108" s="7"/>
      <c r="HW108" s="7"/>
      <c r="HX108" s="7"/>
      <c r="HY108" s="7"/>
      <c r="HZ108" s="7"/>
      <c r="IA108" s="7"/>
      <c r="IB108" s="7"/>
      <c r="IC108" s="7"/>
      <c r="ID108" s="7"/>
      <c r="IE108" s="7"/>
      <c r="IF108" s="7"/>
      <c r="IG108" s="7"/>
      <c r="IH108" s="7"/>
      <c r="II108" s="7"/>
      <c r="IJ108" s="7"/>
      <c r="IK108" s="7"/>
      <c r="IL108" s="7">
        <v>18621145</v>
      </c>
      <c r="IM108" s="7"/>
      <c r="IN108" s="7">
        <v>20656389</v>
      </c>
      <c r="IO108" s="7">
        <v>18621145</v>
      </c>
      <c r="IP108" s="7">
        <v>20656389</v>
      </c>
      <c r="IQ108" s="7"/>
      <c r="IR108" s="7"/>
      <c r="IS108" s="7"/>
      <c r="IT108" s="7"/>
      <c r="IU108" s="7"/>
      <c r="IV108" s="7"/>
      <c r="IW108" s="7"/>
      <c r="IX108" s="7"/>
      <c r="IY108" s="7"/>
      <c r="IZ108" s="7"/>
      <c r="JA108" s="7"/>
      <c r="JB108" s="7"/>
      <c r="JC108" s="7"/>
      <c r="JD108" s="7"/>
      <c r="JE108" s="7"/>
      <c r="JF108" s="7"/>
      <c r="JG108" s="7"/>
      <c r="JH108" s="7"/>
      <c r="JI108" s="7"/>
      <c r="JJ108" s="7"/>
      <c r="JK108" s="7"/>
      <c r="JL108" s="7"/>
      <c r="JM108" s="7"/>
      <c r="JN108" s="7"/>
      <c r="JO108" s="7"/>
      <c r="JP108" s="7"/>
      <c r="JQ108" s="7"/>
      <c r="JR108" s="7"/>
      <c r="JS108" s="7"/>
      <c r="JT108" s="7"/>
      <c r="JU108" s="7"/>
      <c r="JV108" s="7"/>
      <c r="JW108" s="7"/>
      <c r="JX108" s="7"/>
      <c r="JY108" s="7"/>
      <c r="JZ108" s="7"/>
      <c r="KA108" s="7"/>
      <c r="KB108" s="7"/>
      <c r="KC108" s="7"/>
      <c r="KD108" s="7"/>
      <c r="KE108" s="7"/>
      <c r="KF108" s="7"/>
      <c r="KG108" s="7"/>
      <c r="KH108" s="7"/>
      <c r="KI108" s="7"/>
      <c r="KJ108" s="7"/>
      <c r="KK108" s="7"/>
      <c r="KL108" s="7"/>
      <c r="KM108" s="7"/>
      <c r="KN108" s="7"/>
    </row>
    <row r="109" spans="1:300" s="21" customFormat="1" ht="15.75" x14ac:dyDescent="0.25">
      <c r="A109" s="3"/>
      <c r="B109" s="6" t="s">
        <v>24</v>
      </c>
      <c r="C109" s="7">
        <v>91038249</v>
      </c>
      <c r="D109" s="7"/>
      <c r="E109" s="7">
        <v>101388670</v>
      </c>
      <c r="F109" s="7"/>
      <c r="G109" s="7"/>
      <c r="H109" s="7"/>
      <c r="I109" s="7">
        <v>41321266</v>
      </c>
      <c r="J109" s="7">
        <v>45653364</v>
      </c>
      <c r="K109" s="80">
        <f t="shared" si="17"/>
        <v>4332098</v>
      </c>
      <c r="L109" s="7">
        <v>17856031</v>
      </c>
      <c r="M109" s="7">
        <v>19375146</v>
      </c>
      <c r="N109" s="7"/>
      <c r="O109" s="7">
        <v>3735631</v>
      </c>
      <c r="P109" s="7">
        <v>3602378</v>
      </c>
      <c r="Q109" s="7"/>
      <c r="R109" s="7"/>
      <c r="S109" s="7">
        <v>1438183</v>
      </c>
      <c r="T109" s="7"/>
      <c r="U109" s="7">
        <v>1859479</v>
      </c>
      <c r="V109" s="7">
        <v>1438183</v>
      </c>
      <c r="W109" s="7">
        <v>1859479</v>
      </c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>
        <v>4073290</v>
      </c>
      <c r="AX109" s="7"/>
      <c r="AY109" s="7">
        <v>4093568</v>
      </c>
      <c r="AZ109" s="7">
        <v>4073290</v>
      </c>
      <c r="BA109" s="7">
        <v>4093568</v>
      </c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>
        <v>3481177</v>
      </c>
      <c r="BP109" s="7"/>
      <c r="BQ109" s="7">
        <v>3182404</v>
      </c>
      <c r="BR109" s="7">
        <v>3481177</v>
      </c>
      <c r="BS109" s="7">
        <v>3182404</v>
      </c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>
        <v>2678546</v>
      </c>
      <c r="CJ109" s="7"/>
      <c r="CK109" s="7">
        <v>3590755</v>
      </c>
      <c r="CL109" s="7">
        <v>2678546</v>
      </c>
      <c r="CM109" s="7">
        <v>3590755</v>
      </c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>
        <v>521858</v>
      </c>
      <c r="DB109" s="7"/>
      <c r="DC109" s="7">
        <v>569869</v>
      </c>
      <c r="DD109" s="7">
        <v>521858</v>
      </c>
      <c r="DE109" s="7">
        <v>569869</v>
      </c>
      <c r="DF109" s="7"/>
      <c r="DG109" s="7"/>
      <c r="DH109" s="7"/>
      <c r="DI109" s="7"/>
      <c r="DJ109" s="7"/>
      <c r="DK109" s="7"/>
      <c r="DL109" s="7"/>
      <c r="DM109" s="7"/>
      <c r="DN109" s="7"/>
      <c r="DO109" s="7">
        <v>605617</v>
      </c>
      <c r="DP109" s="7"/>
      <c r="DQ109" s="7">
        <v>431135</v>
      </c>
      <c r="DR109" s="7">
        <v>605617</v>
      </c>
      <c r="DS109" s="7">
        <v>431135</v>
      </c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>
        <v>331683</v>
      </c>
      <c r="EH109" s="7"/>
      <c r="EI109" s="7">
        <v>401265</v>
      </c>
      <c r="EJ109" s="7">
        <v>331683</v>
      </c>
      <c r="EK109" s="7">
        <v>401265</v>
      </c>
      <c r="EL109" s="7"/>
      <c r="EM109" s="7"/>
      <c r="EN109" s="7"/>
      <c r="EO109" s="7"/>
      <c r="EP109" s="7"/>
      <c r="EQ109" s="7"/>
      <c r="ER109" s="7"/>
      <c r="ES109" s="7"/>
      <c r="ET109" s="7"/>
      <c r="EU109" s="7">
        <v>1583410</v>
      </c>
      <c r="EV109" s="7"/>
      <c r="EW109" s="7">
        <v>1936516</v>
      </c>
      <c r="EX109" s="7">
        <v>1583410</v>
      </c>
      <c r="EY109" s="7">
        <v>1936516</v>
      </c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>
        <v>2496023</v>
      </c>
      <c r="FN109" s="7"/>
      <c r="FO109" s="7">
        <v>3500763</v>
      </c>
      <c r="FP109" s="7">
        <v>2496023</v>
      </c>
      <c r="FQ109" s="7">
        <v>3500763</v>
      </c>
      <c r="FR109" s="7"/>
      <c r="FS109" s="7"/>
      <c r="FT109" s="7"/>
      <c r="FU109" s="7"/>
      <c r="FV109" s="7"/>
      <c r="FW109" s="7"/>
      <c r="FX109" s="7"/>
      <c r="FY109" s="7"/>
      <c r="FZ109" s="7"/>
      <c r="GA109" s="7"/>
      <c r="GB109" s="7"/>
      <c r="GC109" s="7">
        <v>1266586</v>
      </c>
      <c r="GD109" s="7"/>
      <c r="GE109" s="7">
        <v>2122936</v>
      </c>
      <c r="GF109" s="7">
        <v>1266586</v>
      </c>
      <c r="GG109" s="7">
        <v>2122936</v>
      </c>
      <c r="GH109" s="7"/>
      <c r="GI109" s="7"/>
      <c r="GJ109" s="7"/>
      <c r="GK109" s="7"/>
      <c r="GL109" s="7"/>
      <c r="GM109" s="7"/>
      <c r="GN109" s="7"/>
      <c r="GO109" s="7"/>
      <c r="GP109" s="7"/>
      <c r="GQ109" s="7"/>
      <c r="GR109" s="7"/>
      <c r="GS109" s="7">
        <v>705088</v>
      </c>
      <c r="GT109" s="7"/>
      <c r="GU109" s="7">
        <v>726188</v>
      </c>
      <c r="GV109" s="7">
        <v>705088</v>
      </c>
      <c r="GW109" s="7">
        <v>726188</v>
      </c>
      <c r="GX109" s="7"/>
      <c r="GY109" s="7"/>
      <c r="GZ109" s="7"/>
      <c r="HA109" s="7"/>
      <c r="HB109" s="7"/>
      <c r="HC109" s="7"/>
      <c r="HD109" s="7"/>
      <c r="HE109" s="7"/>
      <c r="HF109" s="7"/>
      <c r="HG109" s="7">
        <v>1041929</v>
      </c>
      <c r="HH109" s="7"/>
      <c r="HI109" s="7">
        <v>769800</v>
      </c>
      <c r="HJ109" s="7">
        <v>1041929</v>
      </c>
      <c r="HK109" s="7">
        <v>769800</v>
      </c>
      <c r="HL109" s="7"/>
      <c r="HM109" s="7"/>
      <c r="HN109" s="7"/>
      <c r="HO109" s="7"/>
      <c r="HP109" s="7"/>
      <c r="HQ109" s="7"/>
      <c r="HR109" s="7"/>
      <c r="HS109" s="7"/>
      <c r="HT109" s="7"/>
      <c r="HU109" s="7"/>
      <c r="HV109" s="7"/>
      <c r="HW109" s="7">
        <v>720769</v>
      </c>
      <c r="HX109" s="7"/>
      <c r="HY109" s="7">
        <v>2444608</v>
      </c>
      <c r="HZ109" s="7">
        <v>720769</v>
      </c>
      <c r="IA109" s="7">
        <v>2444608</v>
      </c>
      <c r="IB109" s="7"/>
      <c r="IC109" s="7"/>
      <c r="ID109" s="7"/>
      <c r="IE109" s="7"/>
      <c r="IF109" s="7"/>
      <c r="IG109" s="7"/>
      <c r="IH109" s="7"/>
      <c r="II109" s="7"/>
      <c r="IJ109" s="7"/>
      <c r="IK109" s="7"/>
      <c r="IL109" s="7">
        <v>940004</v>
      </c>
      <c r="IM109" s="7"/>
      <c r="IN109" s="7">
        <v>803932</v>
      </c>
      <c r="IO109" s="7">
        <v>940004</v>
      </c>
      <c r="IP109" s="7">
        <v>803932</v>
      </c>
      <c r="IQ109" s="7"/>
      <c r="IR109" s="7"/>
      <c r="IS109" s="7"/>
      <c r="IT109" s="7"/>
      <c r="IU109" s="7"/>
      <c r="IV109" s="7"/>
      <c r="IW109" s="7"/>
      <c r="IX109" s="7"/>
      <c r="IY109" s="7"/>
      <c r="IZ109" s="7">
        <v>1472395</v>
      </c>
      <c r="JA109" s="7"/>
      <c r="JB109" s="7">
        <v>2083010</v>
      </c>
      <c r="JC109" s="7">
        <v>1472395</v>
      </c>
      <c r="JD109" s="7">
        <v>2083010</v>
      </c>
      <c r="JE109" s="7"/>
      <c r="JF109" s="7"/>
      <c r="JG109" s="7"/>
      <c r="JH109" s="7"/>
      <c r="JI109" s="7"/>
      <c r="JJ109" s="7"/>
      <c r="JK109" s="7"/>
      <c r="JL109" s="7"/>
      <c r="JM109" s="7"/>
      <c r="JN109" s="7"/>
      <c r="JO109" s="7"/>
      <c r="JP109" s="7"/>
      <c r="JQ109" s="7"/>
      <c r="JR109" s="7">
        <v>4768763</v>
      </c>
      <c r="JS109" s="7"/>
      <c r="JT109" s="7">
        <v>4241554</v>
      </c>
      <c r="JU109" s="7">
        <v>4768763</v>
      </c>
      <c r="JV109" s="7">
        <v>4241554</v>
      </c>
      <c r="JW109" s="7"/>
      <c r="JX109" s="7"/>
      <c r="JY109" s="7"/>
      <c r="JZ109" s="7"/>
      <c r="KA109" s="7"/>
      <c r="KB109" s="7"/>
      <c r="KC109" s="7"/>
      <c r="KD109" s="7"/>
      <c r="KE109" s="7"/>
      <c r="KF109" s="7"/>
      <c r="KG109" s="7"/>
      <c r="KH109" s="7"/>
      <c r="KI109" s="7"/>
      <c r="KJ109" s="7"/>
      <c r="KK109" s="7"/>
      <c r="KL109" s="7"/>
      <c r="KM109" s="7"/>
      <c r="KN109" s="7"/>
    </row>
    <row r="110" spans="1:300" s="21" customFormat="1" ht="32.25" customHeight="1" x14ac:dyDescent="0.25">
      <c r="A110" s="3"/>
      <c r="B110" s="6" t="s">
        <v>139</v>
      </c>
      <c r="C110" s="7">
        <v>7469941596</v>
      </c>
      <c r="D110" s="7"/>
      <c r="E110" s="7">
        <v>8027113932</v>
      </c>
      <c r="F110" s="7"/>
      <c r="G110" s="7"/>
      <c r="H110" s="7"/>
      <c r="I110" s="7">
        <v>2795975000</v>
      </c>
      <c r="J110" s="7">
        <v>3064113355</v>
      </c>
      <c r="K110" s="80">
        <f t="shared" si="17"/>
        <v>268138355</v>
      </c>
      <c r="L110" s="7">
        <v>925349089</v>
      </c>
      <c r="M110" s="7">
        <v>975154774</v>
      </c>
      <c r="N110" s="7"/>
      <c r="O110" s="7">
        <v>363584318</v>
      </c>
      <c r="P110" s="7">
        <v>380436359</v>
      </c>
      <c r="Q110" s="7"/>
      <c r="R110" s="7"/>
      <c r="S110" s="7">
        <v>255574661</v>
      </c>
      <c r="T110" s="7"/>
      <c r="U110" s="7">
        <v>291814751</v>
      </c>
      <c r="V110" s="7">
        <v>255574661</v>
      </c>
      <c r="W110" s="7">
        <v>291814751</v>
      </c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>
        <v>437166084</v>
      </c>
      <c r="AX110" s="7"/>
      <c r="AY110" s="7">
        <v>468997300</v>
      </c>
      <c r="AZ110" s="7">
        <v>437166084</v>
      </c>
      <c r="BA110" s="7">
        <v>468997300</v>
      </c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>
        <v>302037478</v>
      </c>
      <c r="BP110" s="7"/>
      <c r="BQ110" s="7">
        <v>329916405</v>
      </c>
      <c r="BR110" s="7">
        <v>302037478</v>
      </c>
      <c r="BS110" s="7">
        <v>329916405</v>
      </c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>
        <v>368757708</v>
      </c>
      <c r="CJ110" s="7"/>
      <c r="CK110" s="7">
        <v>390022581</v>
      </c>
      <c r="CL110" s="7">
        <v>368757708</v>
      </c>
      <c r="CM110" s="7">
        <v>390022581</v>
      </c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>
        <v>89632154</v>
      </c>
      <c r="DB110" s="7"/>
      <c r="DC110" s="7">
        <v>94673949</v>
      </c>
      <c r="DD110" s="7">
        <v>89632154</v>
      </c>
      <c r="DE110" s="7">
        <v>94673949</v>
      </c>
      <c r="DF110" s="7"/>
      <c r="DG110" s="7"/>
      <c r="DH110" s="7"/>
      <c r="DI110" s="7"/>
      <c r="DJ110" s="7"/>
      <c r="DK110" s="7"/>
      <c r="DL110" s="7"/>
      <c r="DM110" s="7"/>
      <c r="DN110" s="7"/>
      <c r="DO110" s="7">
        <v>133158300</v>
      </c>
      <c r="DP110" s="7"/>
      <c r="DQ110" s="7">
        <v>142098605</v>
      </c>
      <c r="DR110" s="7">
        <v>133158300</v>
      </c>
      <c r="DS110" s="7">
        <v>142098605</v>
      </c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>
        <v>65844241</v>
      </c>
      <c r="EH110" s="7"/>
      <c r="EI110" s="7">
        <v>68805565</v>
      </c>
      <c r="EJ110" s="7">
        <v>65844241</v>
      </c>
      <c r="EK110" s="7">
        <v>68805565</v>
      </c>
      <c r="EL110" s="7"/>
      <c r="EM110" s="7"/>
      <c r="EN110" s="7"/>
      <c r="EO110" s="7"/>
      <c r="EP110" s="7"/>
      <c r="EQ110" s="7"/>
      <c r="ER110" s="7"/>
      <c r="ES110" s="7"/>
      <c r="ET110" s="7"/>
      <c r="EU110" s="7">
        <v>245343321</v>
      </c>
      <c r="EV110" s="7"/>
      <c r="EW110" s="7">
        <v>256349064</v>
      </c>
      <c r="EX110" s="7">
        <v>245343321</v>
      </c>
      <c r="EY110" s="7">
        <v>256349064</v>
      </c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>
        <v>219584704</v>
      </c>
      <c r="FN110" s="7"/>
      <c r="FO110" s="7">
        <v>228618523</v>
      </c>
      <c r="FP110" s="7">
        <v>219584704</v>
      </c>
      <c r="FQ110" s="7">
        <v>228618523</v>
      </c>
      <c r="FR110" s="7"/>
      <c r="FS110" s="7"/>
      <c r="FT110" s="7"/>
      <c r="FU110" s="7"/>
      <c r="FV110" s="7"/>
      <c r="FW110" s="7"/>
      <c r="FX110" s="7"/>
      <c r="FY110" s="7"/>
      <c r="FZ110" s="7"/>
      <c r="GA110" s="7"/>
      <c r="GB110" s="7"/>
      <c r="GC110" s="7">
        <v>97934225</v>
      </c>
      <c r="GD110" s="7"/>
      <c r="GE110" s="7">
        <v>95734935</v>
      </c>
      <c r="GF110" s="7">
        <v>97934225</v>
      </c>
      <c r="GG110" s="7">
        <v>95734935</v>
      </c>
      <c r="GH110" s="7"/>
      <c r="GI110" s="7"/>
      <c r="GJ110" s="7"/>
      <c r="GK110" s="7"/>
      <c r="GL110" s="7"/>
      <c r="GM110" s="7"/>
      <c r="GN110" s="7"/>
      <c r="GO110" s="7"/>
      <c r="GP110" s="7"/>
      <c r="GQ110" s="7"/>
      <c r="GR110" s="7"/>
      <c r="GS110" s="7">
        <v>73220493</v>
      </c>
      <c r="GT110" s="7"/>
      <c r="GU110" s="7">
        <v>74944459</v>
      </c>
      <c r="GV110" s="7">
        <v>73220493</v>
      </c>
      <c r="GW110" s="7">
        <v>74944459</v>
      </c>
      <c r="GX110" s="7"/>
      <c r="GY110" s="7"/>
      <c r="GZ110" s="7"/>
      <c r="HA110" s="7"/>
      <c r="HB110" s="7"/>
      <c r="HC110" s="7"/>
      <c r="HD110" s="7"/>
      <c r="HE110" s="7"/>
      <c r="HF110" s="7"/>
      <c r="HG110" s="7">
        <v>137511234</v>
      </c>
      <c r="HH110" s="7"/>
      <c r="HI110" s="7">
        <v>142533132</v>
      </c>
      <c r="HJ110" s="7">
        <v>137511234</v>
      </c>
      <c r="HK110" s="7">
        <v>142533132</v>
      </c>
      <c r="HL110" s="7"/>
      <c r="HM110" s="7"/>
      <c r="HN110" s="7"/>
      <c r="HO110" s="7"/>
      <c r="HP110" s="7"/>
      <c r="HQ110" s="7"/>
      <c r="HR110" s="7"/>
      <c r="HS110" s="7"/>
      <c r="HT110" s="7"/>
      <c r="HU110" s="7"/>
      <c r="HV110" s="7"/>
      <c r="HW110" s="7">
        <v>157806589</v>
      </c>
      <c r="HX110" s="7"/>
      <c r="HY110" s="7">
        <v>166954788</v>
      </c>
      <c r="HZ110" s="7">
        <v>157806589</v>
      </c>
      <c r="IA110" s="7">
        <v>166954788</v>
      </c>
      <c r="IB110" s="7"/>
      <c r="IC110" s="7"/>
      <c r="ID110" s="7"/>
      <c r="IE110" s="7"/>
      <c r="IF110" s="7"/>
      <c r="IG110" s="7"/>
      <c r="IH110" s="7"/>
      <c r="II110" s="7"/>
      <c r="IJ110" s="7"/>
      <c r="IK110" s="7"/>
      <c r="IL110" s="7">
        <v>94169673</v>
      </c>
      <c r="IM110" s="7"/>
      <c r="IN110" s="7">
        <v>96985250</v>
      </c>
      <c r="IO110" s="7">
        <v>94169673</v>
      </c>
      <c r="IP110" s="7">
        <v>96985250</v>
      </c>
      <c r="IQ110" s="7"/>
      <c r="IR110" s="7"/>
      <c r="IS110" s="7"/>
      <c r="IT110" s="7"/>
      <c r="IU110" s="7"/>
      <c r="IV110" s="7"/>
      <c r="IW110" s="7"/>
      <c r="IX110" s="7"/>
      <c r="IY110" s="7"/>
      <c r="IZ110" s="7">
        <v>111481477</v>
      </c>
      <c r="JA110" s="7"/>
      <c r="JB110" s="7">
        <v>115966285</v>
      </c>
      <c r="JC110" s="7">
        <v>111481477</v>
      </c>
      <c r="JD110" s="7">
        <v>115966285</v>
      </c>
      <c r="JE110" s="7"/>
      <c r="JF110" s="7"/>
      <c r="JG110" s="7"/>
      <c r="JH110" s="7"/>
      <c r="JI110" s="7"/>
      <c r="JJ110" s="7"/>
      <c r="JK110" s="7"/>
      <c r="JL110" s="7"/>
      <c r="JM110" s="7"/>
      <c r="JN110" s="7"/>
      <c r="JO110" s="7"/>
      <c r="JP110" s="7"/>
      <c r="JQ110" s="7"/>
      <c r="JR110" s="7">
        <v>595810847</v>
      </c>
      <c r="JS110" s="7"/>
      <c r="JT110" s="7">
        <v>642993852</v>
      </c>
      <c r="JU110" s="7">
        <v>595810847</v>
      </c>
      <c r="JV110" s="7">
        <v>642993852</v>
      </c>
      <c r="JW110" s="7"/>
      <c r="JX110" s="7"/>
      <c r="JY110" s="7"/>
      <c r="JZ110" s="7"/>
      <c r="KA110" s="7"/>
      <c r="KB110" s="7"/>
      <c r="KC110" s="7"/>
      <c r="KD110" s="7"/>
      <c r="KE110" s="7"/>
      <c r="KF110" s="7"/>
      <c r="KG110" s="7"/>
      <c r="KH110" s="7"/>
      <c r="KI110" s="7"/>
      <c r="KJ110" s="7"/>
      <c r="KK110" s="7"/>
      <c r="KL110" s="7"/>
      <c r="KM110" s="7"/>
      <c r="KN110" s="7"/>
    </row>
    <row r="111" spans="1:300" s="21" customFormat="1" ht="15.75" x14ac:dyDescent="0.25">
      <c r="A111" s="3"/>
      <c r="B111" s="6" t="s">
        <v>140</v>
      </c>
      <c r="C111" s="7">
        <v>417685530</v>
      </c>
      <c r="D111" s="7"/>
      <c r="E111" s="7">
        <v>380013190</v>
      </c>
      <c r="F111" s="7"/>
      <c r="G111" s="7"/>
      <c r="H111" s="7"/>
      <c r="I111" s="7">
        <v>142779181</v>
      </c>
      <c r="J111" s="7">
        <v>132376970</v>
      </c>
      <c r="K111" s="80">
        <f t="shared" si="17"/>
        <v>-10402211</v>
      </c>
      <c r="L111" s="7">
        <v>67169703</v>
      </c>
      <c r="M111" s="7">
        <v>51443761</v>
      </c>
      <c r="N111" s="7"/>
      <c r="O111" s="7">
        <v>17187066</v>
      </c>
      <c r="P111" s="7">
        <v>19601005</v>
      </c>
      <c r="Q111" s="7"/>
      <c r="R111" s="7"/>
      <c r="S111" s="7">
        <v>10477986</v>
      </c>
      <c r="T111" s="7"/>
      <c r="U111" s="7">
        <v>8873414</v>
      </c>
      <c r="V111" s="7">
        <v>10477986</v>
      </c>
      <c r="W111" s="7">
        <v>8873414</v>
      </c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>
        <v>27035012</v>
      </c>
      <c r="AX111" s="7"/>
      <c r="AY111" s="7">
        <v>25753574</v>
      </c>
      <c r="AZ111" s="7">
        <v>27035012</v>
      </c>
      <c r="BA111" s="7">
        <v>25753574</v>
      </c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>
        <v>22039970</v>
      </c>
      <c r="BP111" s="7"/>
      <c r="BQ111" s="7">
        <v>22083116</v>
      </c>
      <c r="BR111" s="7">
        <v>22039970</v>
      </c>
      <c r="BS111" s="7">
        <v>22083116</v>
      </c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>
        <v>26148558</v>
      </c>
      <c r="CJ111" s="7"/>
      <c r="CK111" s="7">
        <v>21255956</v>
      </c>
      <c r="CL111" s="7">
        <v>26148558</v>
      </c>
      <c r="CM111" s="7">
        <v>21255956</v>
      </c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>
        <v>5232637</v>
      </c>
      <c r="DB111" s="7"/>
      <c r="DC111" s="7">
        <v>4622621</v>
      </c>
      <c r="DD111" s="7">
        <v>5232637</v>
      </c>
      <c r="DE111" s="7">
        <v>4622621</v>
      </c>
      <c r="DF111" s="7"/>
      <c r="DG111" s="7"/>
      <c r="DH111" s="7"/>
      <c r="DI111" s="7"/>
      <c r="DJ111" s="7"/>
      <c r="DK111" s="7"/>
      <c r="DL111" s="7"/>
      <c r="DM111" s="7"/>
      <c r="DN111" s="7"/>
      <c r="DO111" s="7">
        <v>7047600</v>
      </c>
      <c r="DP111" s="7"/>
      <c r="DQ111" s="7">
        <v>5686966</v>
      </c>
      <c r="DR111" s="7">
        <v>7047600</v>
      </c>
      <c r="DS111" s="7">
        <v>5686966</v>
      </c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>
        <v>3908337</v>
      </c>
      <c r="EH111" s="7"/>
      <c r="EI111" s="7">
        <v>3782039</v>
      </c>
      <c r="EJ111" s="7">
        <v>3908337</v>
      </c>
      <c r="EK111" s="7">
        <v>3782039</v>
      </c>
      <c r="EL111" s="7"/>
      <c r="EM111" s="7"/>
      <c r="EN111" s="7"/>
      <c r="EO111" s="7"/>
      <c r="EP111" s="7"/>
      <c r="EQ111" s="7"/>
      <c r="ER111" s="7"/>
      <c r="ES111" s="7"/>
      <c r="ET111" s="7"/>
      <c r="EU111" s="7">
        <v>13721304</v>
      </c>
      <c r="EV111" s="7"/>
      <c r="EW111" s="7">
        <v>12041690</v>
      </c>
      <c r="EX111" s="7">
        <v>13721304</v>
      </c>
      <c r="EY111" s="7">
        <v>12041690</v>
      </c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>
        <v>12099140</v>
      </c>
      <c r="FN111" s="7"/>
      <c r="FO111" s="7">
        <v>12000752</v>
      </c>
      <c r="FP111" s="7">
        <v>12099140</v>
      </c>
      <c r="FQ111" s="7">
        <v>12000752</v>
      </c>
      <c r="FR111" s="7"/>
      <c r="FS111" s="7"/>
      <c r="FT111" s="7"/>
      <c r="FU111" s="7"/>
      <c r="FV111" s="7"/>
      <c r="FW111" s="7"/>
      <c r="FX111" s="7"/>
      <c r="FY111" s="7"/>
      <c r="FZ111" s="7"/>
      <c r="GA111" s="7"/>
      <c r="GB111" s="7"/>
      <c r="GC111" s="7">
        <v>7246138</v>
      </c>
      <c r="GD111" s="7"/>
      <c r="GE111" s="7">
        <v>6903270</v>
      </c>
      <c r="GF111" s="7">
        <v>7246138</v>
      </c>
      <c r="GG111" s="7">
        <v>6903270</v>
      </c>
      <c r="GH111" s="7"/>
      <c r="GI111" s="7"/>
      <c r="GJ111" s="7"/>
      <c r="GK111" s="7"/>
      <c r="GL111" s="7"/>
      <c r="GM111" s="7"/>
      <c r="GN111" s="7"/>
      <c r="GO111" s="7"/>
      <c r="GP111" s="7"/>
      <c r="GQ111" s="7"/>
      <c r="GR111" s="7"/>
      <c r="GS111" s="7">
        <v>4116042</v>
      </c>
      <c r="GT111" s="7"/>
      <c r="GU111" s="7">
        <v>3696053</v>
      </c>
      <c r="GV111" s="7">
        <v>4116042</v>
      </c>
      <c r="GW111" s="7">
        <v>3696053</v>
      </c>
      <c r="GX111" s="7"/>
      <c r="GY111" s="7"/>
      <c r="GZ111" s="7"/>
      <c r="HA111" s="7"/>
      <c r="HB111" s="7"/>
      <c r="HC111" s="7"/>
      <c r="HD111" s="7"/>
      <c r="HE111" s="7"/>
      <c r="HF111" s="7"/>
      <c r="HG111" s="7">
        <v>7141357</v>
      </c>
      <c r="HH111" s="7"/>
      <c r="HI111" s="7">
        <v>6162359</v>
      </c>
      <c r="HJ111" s="7">
        <v>7141357</v>
      </c>
      <c r="HK111" s="7">
        <v>6162359</v>
      </c>
      <c r="HL111" s="7"/>
      <c r="HM111" s="7"/>
      <c r="HN111" s="7"/>
      <c r="HO111" s="7"/>
      <c r="HP111" s="7"/>
      <c r="HQ111" s="7"/>
      <c r="HR111" s="7"/>
      <c r="HS111" s="7"/>
      <c r="HT111" s="7"/>
      <c r="HU111" s="7"/>
      <c r="HV111" s="7"/>
      <c r="HW111" s="7">
        <v>10589537</v>
      </c>
      <c r="HX111" s="7"/>
      <c r="HY111" s="7">
        <v>9804005</v>
      </c>
      <c r="HZ111" s="7">
        <v>10589537</v>
      </c>
      <c r="IA111" s="7">
        <v>9804005</v>
      </c>
      <c r="IB111" s="7"/>
      <c r="IC111" s="7"/>
      <c r="ID111" s="7"/>
      <c r="IE111" s="7"/>
      <c r="IF111" s="7"/>
      <c r="IG111" s="7"/>
      <c r="IH111" s="7"/>
      <c r="II111" s="7"/>
      <c r="IJ111" s="7"/>
      <c r="IK111" s="7"/>
      <c r="IL111" s="7">
        <v>5408171</v>
      </c>
      <c r="IM111" s="7"/>
      <c r="IN111" s="7">
        <v>5005200</v>
      </c>
      <c r="IO111" s="7">
        <v>5408171</v>
      </c>
      <c r="IP111" s="7">
        <v>5005200</v>
      </c>
      <c r="IQ111" s="7"/>
      <c r="IR111" s="7"/>
      <c r="IS111" s="7"/>
      <c r="IT111" s="7"/>
      <c r="IU111" s="7"/>
      <c r="IV111" s="7"/>
      <c r="IW111" s="7"/>
      <c r="IX111" s="7"/>
      <c r="IY111" s="7"/>
      <c r="IZ111" s="7">
        <v>7660350</v>
      </c>
      <c r="JA111" s="7"/>
      <c r="JB111" s="7">
        <v>8147648</v>
      </c>
      <c r="JC111" s="7">
        <v>7660350</v>
      </c>
      <c r="JD111" s="7">
        <v>8147648</v>
      </c>
      <c r="JE111" s="7"/>
      <c r="JF111" s="7"/>
      <c r="JG111" s="7"/>
      <c r="JH111" s="7"/>
      <c r="JI111" s="7"/>
      <c r="JJ111" s="7"/>
      <c r="JK111" s="7"/>
      <c r="JL111" s="7"/>
      <c r="JM111" s="7"/>
      <c r="JN111" s="7"/>
      <c r="JO111" s="7"/>
      <c r="JP111" s="7"/>
      <c r="JQ111" s="7"/>
      <c r="JR111" s="7">
        <v>20677441</v>
      </c>
      <c r="JS111" s="7"/>
      <c r="JT111" s="7">
        <v>20772791</v>
      </c>
      <c r="JU111" s="7">
        <v>20677441</v>
      </c>
      <c r="JV111" s="7">
        <v>20772791</v>
      </c>
      <c r="JW111" s="7"/>
      <c r="JX111" s="7"/>
      <c r="JY111" s="7"/>
      <c r="JZ111" s="7"/>
      <c r="KA111" s="7"/>
      <c r="KB111" s="7"/>
      <c r="KC111" s="7"/>
      <c r="KD111" s="7"/>
      <c r="KE111" s="7"/>
      <c r="KF111" s="7"/>
      <c r="KG111" s="7"/>
      <c r="KH111" s="7"/>
      <c r="KI111" s="7"/>
      <c r="KJ111" s="7"/>
      <c r="KK111" s="7"/>
      <c r="KL111" s="7"/>
      <c r="KM111" s="7"/>
      <c r="KN111" s="7"/>
    </row>
    <row r="112" spans="1:300" s="21" customFormat="1" ht="15.75" x14ac:dyDescent="0.25">
      <c r="A112" s="3"/>
      <c r="B112" s="6" t="s">
        <v>141</v>
      </c>
      <c r="C112" s="7">
        <v>73441055</v>
      </c>
      <c r="D112" s="7"/>
      <c r="E112" s="7">
        <v>73441055</v>
      </c>
      <c r="F112" s="7"/>
      <c r="G112" s="7"/>
      <c r="H112" s="7"/>
      <c r="I112" s="7">
        <v>34045162</v>
      </c>
      <c r="J112" s="7">
        <v>33965062</v>
      </c>
      <c r="K112" s="80">
        <f t="shared" si="17"/>
        <v>-80100</v>
      </c>
      <c r="L112" s="7">
        <v>9675094</v>
      </c>
      <c r="M112" s="7">
        <v>9652331</v>
      </c>
      <c r="N112" s="7"/>
      <c r="O112" s="7">
        <v>3454738</v>
      </c>
      <c r="P112" s="7">
        <v>3446610</v>
      </c>
      <c r="Q112" s="7"/>
      <c r="R112" s="7"/>
      <c r="S112" s="7">
        <v>1553718</v>
      </c>
      <c r="T112" s="7"/>
      <c r="U112" s="7">
        <v>1550063</v>
      </c>
      <c r="V112" s="7">
        <v>1553718</v>
      </c>
      <c r="W112" s="7">
        <v>1550063</v>
      </c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>
        <v>4478364</v>
      </c>
      <c r="AX112" s="7"/>
      <c r="AY112" s="7">
        <v>4467828</v>
      </c>
      <c r="AZ112" s="7">
        <v>4478364</v>
      </c>
      <c r="BA112" s="7">
        <v>4467828</v>
      </c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>
        <v>2750995</v>
      </c>
      <c r="BP112" s="7"/>
      <c r="BQ112" s="7">
        <v>2744523</v>
      </c>
      <c r="BR112" s="7">
        <v>2750995</v>
      </c>
      <c r="BS112" s="7">
        <v>2744523</v>
      </c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>
        <v>3966551</v>
      </c>
      <c r="CJ112" s="7"/>
      <c r="CK112" s="7">
        <v>3957219</v>
      </c>
      <c r="CL112" s="7">
        <v>3966551</v>
      </c>
      <c r="CM112" s="7">
        <v>3957219</v>
      </c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>
        <v>460175</v>
      </c>
      <c r="DB112" s="7"/>
      <c r="DC112" s="7">
        <v>459092</v>
      </c>
      <c r="DD112" s="7">
        <v>460175</v>
      </c>
      <c r="DE112" s="7">
        <v>459092</v>
      </c>
      <c r="DF112" s="7"/>
      <c r="DG112" s="7"/>
      <c r="DH112" s="7"/>
      <c r="DI112" s="7"/>
      <c r="DJ112" s="7"/>
      <c r="DK112" s="7"/>
      <c r="DL112" s="7"/>
      <c r="DM112" s="7"/>
      <c r="DN112" s="7"/>
      <c r="DO112" s="7">
        <v>1093543</v>
      </c>
      <c r="DP112" s="7"/>
      <c r="DQ112" s="7">
        <v>1090971</v>
      </c>
      <c r="DR112" s="7">
        <v>1093543</v>
      </c>
      <c r="DS112" s="7">
        <v>1090971</v>
      </c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>
        <v>460175</v>
      </c>
      <c r="EH112" s="7"/>
      <c r="EI112" s="7">
        <v>459092</v>
      </c>
      <c r="EJ112" s="7">
        <v>460175</v>
      </c>
      <c r="EK112" s="7">
        <v>459092</v>
      </c>
      <c r="EL112" s="7"/>
      <c r="EM112" s="7"/>
      <c r="EN112" s="7"/>
      <c r="EO112" s="7"/>
      <c r="EP112" s="7"/>
      <c r="EQ112" s="7"/>
      <c r="ER112" s="7"/>
      <c r="ES112" s="7"/>
      <c r="ET112" s="7"/>
      <c r="EU112" s="7">
        <v>2013893</v>
      </c>
      <c r="EV112" s="7"/>
      <c r="EW112" s="7">
        <v>2181941</v>
      </c>
      <c r="EX112" s="7">
        <v>2013893</v>
      </c>
      <c r="EY112" s="7">
        <v>2181941</v>
      </c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>
        <v>1380524</v>
      </c>
      <c r="FN112" s="7"/>
      <c r="FO112" s="7">
        <v>1377276</v>
      </c>
      <c r="FP112" s="7">
        <v>1380524</v>
      </c>
      <c r="FQ112" s="7">
        <v>1377276</v>
      </c>
      <c r="FR112" s="7"/>
      <c r="FS112" s="7"/>
      <c r="FT112" s="7"/>
      <c r="FU112" s="7"/>
      <c r="FV112" s="7"/>
      <c r="FW112" s="7"/>
      <c r="FX112" s="7"/>
      <c r="FY112" s="7"/>
      <c r="FZ112" s="7"/>
      <c r="GA112" s="7"/>
      <c r="GB112" s="7"/>
      <c r="GC112" s="7">
        <v>460175</v>
      </c>
      <c r="GD112" s="7"/>
      <c r="GE112" s="7">
        <v>459092</v>
      </c>
      <c r="GF112" s="7">
        <v>460175</v>
      </c>
      <c r="GG112" s="7">
        <v>459092</v>
      </c>
      <c r="GH112" s="7"/>
      <c r="GI112" s="7"/>
      <c r="GJ112" s="7"/>
      <c r="GK112" s="7"/>
      <c r="GL112" s="7"/>
      <c r="GM112" s="7"/>
      <c r="GN112" s="7"/>
      <c r="GO112" s="7"/>
      <c r="GP112" s="7"/>
      <c r="GQ112" s="7"/>
      <c r="GR112" s="7"/>
      <c r="GS112" s="7">
        <v>460175</v>
      </c>
      <c r="GT112" s="7"/>
      <c r="GU112" s="7">
        <v>459092</v>
      </c>
      <c r="GV112" s="7">
        <v>460175</v>
      </c>
      <c r="GW112" s="7">
        <v>459092</v>
      </c>
      <c r="GX112" s="7"/>
      <c r="GY112" s="7"/>
      <c r="GZ112" s="7"/>
      <c r="HA112" s="7"/>
      <c r="HB112" s="7"/>
      <c r="HC112" s="7"/>
      <c r="HD112" s="7"/>
      <c r="HE112" s="7"/>
      <c r="HF112" s="7"/>
      <c r="HG112" s="7">
        <v>920349</v>
      </c>
      <c r="HH112" s="7"/>
      <c r="HI112" s="7">
        <v>918184</v>
      </c>
      <c r="HJ112" s="7">
        <v>920349</v>
      </c>
      <c r="HK112" s="7">
        <v>918184</v>
      </c>
      <c r="HL112" s="7"/>
      <c r="HM112" s="7"/>
      <c r="HN112" s="7"/>
      <c r="HO112" s="7"/>
      <c r="HP112" s="7"/>
      <c r="HQ112" s="7"/>
      <c r="HR112" s="7"/>
      <c r="HS112" s="7"/>
      <c r="HT112" s="7"/>
      <c r="HU112" s="7"/>
      <c r="HV112" s="7"/>
      <c r="HW112" s="7">
        <v>920349</v>
      </c>
      <c r="HX112" s="7"/>
      <c r="HY112" s="7">
        <v>918184</v>
      </c>
      <c r="HZ112" s="7">
        <v>920349</v>
      </c>
      <c r="IA112" s="7">
        <v>918184</v>
      </c>
      <c r="IB112" s="7"/>
      <c r="IC112" s="7"/>
      <c r="ID112" s="7"/>
      <c r="IE112" s="7"/>
      <c r="IF112" s="7"/>
      <c r="IG112" s="7"/>
      <c r="IH112" s="7"/>
      <c r="II112" s="7"/>
      <c r="IJ112" s="7"/>
      <c r="IK112" s="7"/>
      <c r="IL112" s="7">
        <v>460175</v>
      </c>
      <c r="IM112" s="7"/>
      <c r="IN112" s="7">
        <v>459092</v>
      </c>
      <c r="IO112" s="7">
        <v>460175</v>
      </c>
      <c r="IP112" s="7">
        <v>459092</v>
      </c>
      <c r="IQ112" s="7"/>
      <c r="IR112" s="7"/>
      <c r="IS112" s="7"/>
      <c r="IT112" s="7"/>
      <c r="IU112" s="7"/>
      <c r="IV112" s="7"/>
      <c r="IW112" s="7"/>
      <c r="IX112" s="7"/>
      <c r="IY112" s="7"/>
      <c r="IZ112" s="7">
        <v>920349</v>
      </c>
      <c r="JA112" s="7"/>
      <c r="JB112" s="7">
        <v>918184</v>
      </c>
      <c r="JC112" s="7">
        <v>920349</v>
      </c>
      <c r="JD112" s="7">
        <v>918184</v>
      </c>
      <c r="JE112" s="7"/>
      <c r="JF112" s="7"/>
      <c r="JG112" s="7"/>
      <c r="JH112" s="7"/>
      <c r="JI112" s="7"/>
      <c r="JJ112" s="7"/>
      <c r="JK112" s="7"/>
      <c r="JL112" s="7"/>
      <c r="JM112" s="7"/>
      <c r="JN112" s="7"/>
      <c r="JO112" s="7"/>
      <c r="JP112" s="7"/>
      <c r="JQ112" s="7"/>
      <c r="JR112" s="7">
        <v>3966551</v>
      </c>
      <c r="JS112" s="7"/>
      <c r="JT112" s="7">
        <v>3957219</v>
      </c>
      <c r="JU112" s="7">
        <v>3966551</v>
      </c>
      <c r="JV112" s="7">
        <v>3957219</v>
      </c>
      <c r="JW112" s="7"/>
      <c r="JX112" s="7"/>
      <c r="JY112" s="7"/>
      <c r="JZ112" s="7"/>
      <c r="KA112" s="7"/>
      <c r="KB112" s="7"/>
      <c r="KC112" s="7"/>
      <c r="KD112" s="7"/>
      <c r="KE112" s="7"/>
      <c r="KF112" s="7"/>
      <c r="KG112" s="7"/>
      <c r="KH112" s="7"/>
      <c r="KI112" s="7"/>
      <c r="KJ112" s="7"/>
      <c r="KK112" s="7"/>
      <c r="KL112" s="7"/>
      <c r="KM112" s="7"/>
      <c r="KN112" s="7"/>
    </row>
    <row r="113" spans="1:300" s="21" customFormat="1" ht="31.5" x14ac:dyDescent="0.25">
      <c r="A113" s="3"/>
      <c r="B113" s="6" t="s">
        <v>142</v>
      </c>
      <c r="C113" s="7">
        <v>5522014928</v>
      </c>
      <c r="D113" s="7"/>
      <c r="E113" s="7">
        <v>5730394055</v>
      </c>
      <c r="F113" s="7"/>
      <c r="G113" s="7"/>
      <c r="H113" s="7"/>
      <c r="I113" s="7">
        <v>3109845696</v>
      </c>
      <c r="J113" s="7">
        <v>3242412753</v>
      </c>
      <c r="K113" s="80">
        <f t="shared" si="17"/>
        <v>132567057</v>
      </c>
      <c r="L113" s="7">
        <v>688457023</v>
      </c>
      <c r="M113" s="7">
        <v>710685513</v>
      </c>
      <c r="N113" s="7"/>
      <c r="O113" s="7">
        <v>219852659</v>
      </c>
      <c r="P113" s="7">
        <v>230994897</v>
      </c>
      <c r="Q113" s="7"/>
      <c r="R113" s="7"/>
      <c r="S113" s="7">
        <v>113946309</v>
      </c>
      <c r="T113" s="7"/>
      <c r="U113" s="7">
        <v>109530194</v>
      </c>
      <c r="V113" s="7">
        <v>113946309</v>
      </c>
      <c r="W113" s="7">
        <v>109530194</v>
      </c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>
        <v>229794715</v>
      </c>
      <c r="AX113" s="7"/>
      <c r="AY113" s="7">
        <v>238554070</v>
      </c>
      <c r="AZ113" s="7">
        <v>229794715</v>
      </c>
      <c r="BA113" s="7">
        <v>238554070</v>
      </c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>
        <v>193066824</v>
      </c>
      <c r="BP113" s="7"/>
      <c r="BQ113" s="7">
        <v>184641747</v>
      </c>
      <c r="BR113" s="7">
        <v>193066824</v>
      </c>
      <c r="BS113" s="7">
        <v>184641747</v>
      </c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>
        <v>229376655</v>
      </c>
      <c r="CJ113" s="7"/>
      <c r="CK113" s="7">
        <v>233573695</v>
      </c>
      <c r="CL113" s="7">
        <v>229376655</v>
      </c>
      <c r="CM113" s="7">
        <v>233573695</v>
      </c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>
        <v>30303793</v>
      </c>
      <c r="DB113" s="7"/>
      <c r="DC113" s="7">
        <v>28553799</v>
      </c>
      <c r="DD113" s="7">
        <v>30303793</v>
      </c>
      <c r="DE113" s="7">
        <v>28553799</v>
      </c>
      <c r="DF113" s="7"/>
      <c r="DG113" s="7"/>
      <c r="DH113" s="7"/>
      <c r="DI113" s="7"/>
      <c r="DJ113" s="7"/>
      <c r="DK113" s="7"/>
      <c r="DL113" s="7"/>
      <c r="DM113" s="7"/>
      <c r="DN113" s="7"/>
      <c r="DO113" s="7">
        <v>29732491</v>
      </c>
      <c r="DP113" s="7"/>
      <c r="DQ113" s="7">
        <v>29890002</v>
      </c>
      <c r="DR113" s="7">
        <v>29732491</v>
      </c>
      <c r="DS113" s="7">
        <v>29890002</v>
      </c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>
        <v>19806523</v>
      </c>
      <c r="EH113" s="7"/>
      <c r="EI113" s="7">
        <v>19556432</v>
      </c>
      <c r="EJ113" s="7">
        <v>19806523</v>
      </c>
      <c r="EK113" s="7">
        <v>19556432</v>
      </c>
      <c r="EL113" s="7"/>
      <c r="EM113" s="7"/>
      <c r="EN113" s="7"/>
      <c r="EO113" s="7"/>
      <c r="EP113" s="7"/>
      <c r="EQ113" s="7"/>
      <c r="ER113" s="7"/>
      <c r="ES113" s="7"/>
      <c r="ET113" s="7"/>
      <c r="EU113" s="7">
        <v>106209412</v>
      </c>
      <c r="EV113" s="7"/>
      <c r="EW113" s="7">
        <v>111645776</v>
      </c>
      <c r="EX113" s="7">
        <v>106209412</v>
      </c>
      <c r="EY113" s="7">
        <v>111645776</v>
      </c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>
        <v>90344573</v>
      </c>
      <c r="FN113" s="7"/>
      <c r="FO113" s="7">
        <v>98119330</v>
      </c>
      <c r="FP113" s="7">
        <v>90344573</v>
      </c>
      <c r="FQ113" s="7">
        <v>98119330</v>
      </c>
      <c r="FR113" s="7"/>
      <c r="FS113" s="7"/>
      <c r="FT113" s="7"/>
      <c r="FU113" s="7"/>
      <c r="FV113" s="7"/>
      <c r="FW113" s="7"/>
      <c r="FX113" s="7"/>
      <c r="FY113" s="7"/>
      <c r="FZ113" s="7"/>
      <c r="GA113" s="7"/>
      <c r="GB113" s="7"/>
      <c r="GC113" s="7">
        <v>34352848</v>
      </c>
      <c r="GD113" s="7"/>
      <c r="GE113" s="7">
        <v>32532384</v>
      </c>
      <c r="GF113" s="7">
        <v>34352848</v>
      </c>
      <c r="GG113" s="7">
        <v>32532384</v>
      </c>
      <c r="GH113" s="7"/>
      <c r="GI113" s="7"/>
      <c r="GJ113" s="7"/>
      <c r="GK113" s="7"/>
      <c r="GL113" s="7"/>
      <c r="GM113" s="7"/>
      <c r="GN113" s="7"/>
      <c r="GO113" s="7"/>
      <c r="GP113" s="7"/>
      <c r="GQ113" s="7"/>
      <c r="GR113" s="7"/>
      <c r="GS113" s="7">
        <v>42786316</v>
      </c>
      <c r="GT113" s="7"/>
      <c r="GU113" s="7">
        <v>44134204</v>
      </c>
      <c r="GV113" s="7">
        <v>42786316</v>
      </c>
      <c r="GW113" s="7">
        <v>44134204</v>
      </c>
      <c r="GX113" s="7"/>
      <c r="GY113" s="7"/>
      <c r="GZ113" s="7"/>
      <c r="HA113" s="7"/>
      <c r="HB113" s="7"/>
      <c r="HC113" s="7"/>
      <c r="HD113" s="7"/>
      <c r="HE113" s="7"/>
      <c r="HF113" s="7"/>
      <c r="HG113" s="7">
        <v>55596091</v>
      </c>
      <c r="HH113" s="7"/>
      <c r="HI113" s="7">
        <v>56021418</v>
      </c>
      <c r="HJ113" s="7">
        <v>55596091</v>
      </c>
      <c r="HK113" s="7">
        <v>56021418</v>
      </c>
      <c r="HL113" s="7"/>
      <c r="HM113" s="7"/>
      <c r="HN113" s="7"/>
      <c r="HO113" s="7"/>
      <c r="HP113" s="7"/>
      <c r="HQ113" s="7"/>
      <c r="HR113" s="7"/>
      <c r="HS113" s="7"/>
      <c r="HT113" s="7"/>
      <c r="HU113" s="7"/>
      <c r="HV113" s="7"/>
      <c r="HW113" s="7">
        <v>65963546</v>
      </c>
      <c r="HX113" s="7"/>
      <c r="HY113" s="7">
        <v>66922992</v>
      </c>
      <c r="HZ113" s="7">
        <v>65963546</v>
      </c>
      <c r="IA113" s="7">
        <v>66922992</v>
      </c>
      <c r="IB113" s="7"/>
      <c r="IC113" s="7"/>
      <c r="ID113" s="7"/>
      <c r="IE113" s="7"/>
      <c r="IF113" s="7"/>
      <c r="IG113" s="7"/>
      <c r="IH113" s="7"/>
      <c r="II113" s="7"/>
      <c r="IJ113" s="7"/>
      <c r="IK113" s="7"/>
      <c r="IL113" s="7">
        <v>27235720</v>
      </c>
      <c r="IM113" s="7"/>
      <c r="IN113" s="7">
        <v>27642266</v>
      </c>
      <c r="IO113" s="7">
        <v>27235720</v>
      </c>
      <c r="IP113" s="7">
        <v>27642266</v>
      </c>
      <c r="IQ113" s="7"/>
      <c r="IR113" s="7"/>
      <c r="IS113" s="7"/>
      <c r="IT113" s="7"/>
      <c r="IU113" s="7"/>
      <c r="IV113" s="7"/>
      <c r="IW113" s="7"/>
      <c r="IX113" s="7"/>
      <c r="IY113" s="7"/>
      <c r="IZ113" s="7">
        <v>31125090</v>
      </c>
      <c r="JA113" s="7"/>
      <c r="JB113" s="7">
        <v>39627344</v>
      </c>
      <c r="JC113" s="7">
        <v>31125090</v>
      </c>
      <c r="JD113" s="7">
        <v>39627344</v>
      </c>
      <c r="JE113" s="7"/>
      <c r="JF113" s="7"/>
      <c r="JG113" s="7"/>
      <c r="JH113" s="7"/>
      <c r="JI113" s="7"/>
      <c r="JJ113" s="7"/>
      <c r="JK113" s="7"/>
      <c r="JL113" s="7"/>
      <c r="JM113" s="7"/>
      <c r="JN113" s="7"/>
      <c r="JO113" s="7"/>
      <c r="JP113" s="7"/>
      <c r="JQ113" s="7"/>
      <c r="JR113" s="7">
        <v>204218644</v>
      </c>
      <c r="JS113" s="7"/>
      <c r="JT113" s="7">
        <v>225355239</v>
      </c>
      <c r="JU113" s="7">
        <v>204218644</v>
      </c>
      <c r="JV113" s="7">
        <v>225355239</v>
      </c>
      <c r="JW113" s="7"/>
      <c r="JX113" s="7"/>
      <c r="JY113" s="7"/>
      <c r="JZ113" s="7"/>
      <c r="KA113" s="7"/>
      <c r="KB113" s="7"/>
      <c r="KC113" s="7"/>
      <c r="KD113" s="7"/>
      <c r="KE113" s="7"/>
      <c r="KF113" s="7"/>
      <c r="KG113" s="7"/>
      <c r="KH113" s="7"/>
      <c r="KI113" s="7"/>
      <c r="KJ113" s="7"/>
      <c r="KK113" s="7"/>
      <c r="KL113" s="7"/>
      <c r="KM113" s="7"/>
      <c r="KN113" s="7"/>
    </row>
    <row r="114" spans="1:300" s="21" customFormat="1" ht="47.25" x14ac:dyDescent="0.25">
      <c r="A114" s="3"/>
      <c r="B114" s="6" t="s">
        <v>143</v>
      </c>
      <c r="C114" s="7">
        <v>28424000</v>
      </c>
      <c r="D114" s="7"/>
      <c r="E114" s="7">
        <v>26047400</v>
      </c>
      <c r="F114" s="7"/>
      <c r="G114" s="7"/>
      <c r="H114" s="7"/>
      <c r="I114" s="7">
        <v>16005300</v>
      </c>
      <c r="J114" s="7">
        <v>13523396</v>
      </c>
      <c r="K114" s="80">
        <f t="shared" si="17"/>
        <v>-2481904</v>
      </c>
      <c r="L114" s="7">
        <v>4001400</v>
      </c>
      <c r="M114" s="7">
        <v>4120745</v>
      </c>
      <c r="N114" s="7"/>
      <c r="O114" s="7">
        <v>1093200</v>
      </c>
      <c r="P114" s="7">
        <v>1121208</v>
      </c>
      <c r="Q114" s="7"/>
      <c r="R114" s="7"/>
      <c r="S114" s="7">
        <v>501300</v>
      </c>
      <c r="T114" s="7"/>
      <c r="U114" s="7">
        <v>537888</v>
      </c>
      <c r="V114" s="7">
        <v>501300</v>
      </c>
      <c r="W114" s="7">
        <v>537888</v>
      </c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>
        <v>1164100</v>
      </c>
      <c r="AX114" s="7"/>
      <c r="AY114" s="7">
        <v>1198820</v>
      </c>
      <c r="AZ114" s="7">
        <v>1164100</v>
      </c>
      <c r="BA114" s="7">
        <v>1198820</v>
      </c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>
        <v>1289000</v>
      </c>
      <c r="BP114" s="7"/>
      <c r="BQ114" s="7">
        <v>1150083</v>
      </c>
      <c r="BR114" s="7">
        <v>1289000</v>
      </c>
      <c r="BS114" s="7">
        <v>1150083</v>
      </c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>
        <v>1541200</v>
      </c>
      <c r="CJ114" s="7"/>
      <c r="CK114" s="7">
        <v>1486243</v>
      </c>
      <c r="CL114" s="7">
        <v>1541200</v>
      </c>
      <c r="CM114" s="7">
        <v>1486243</v>
      </c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>
        <v>95100</v>
      </c>
      <c r="DB114" s="7"/>
      <c r="DC114" s="7">
        <v>122253</v>
      </c>
      <c r="DD114" s="7">
        <v>95100</v>
      </c>
      <c r="DE114" s="7">
        <v>122253</v>
      </c>
      <c r="DF114" s="7"/>
      <c r="DG114" s="7"/>
      <c r="DH114" s="7"/>
      <c r="DI114" s="7"/>
      <c r="DJ114" s="7"/>
      <c r="DK114" s="7"/>
      <c r="DL114" s="7"/>
      <c r="DM114" s="7"/>
      <c r="DN114" s="7"/>
      <c r="DO114" s="7">
        <v>485700</v>
      </c>
      <c r="DP114" s="7"/>
      <c r="DQ114" s="7">
        <v>494000</v>
      </c>
      <c r="DR114" s="7">
        <v>485700</v>
      </c>
      <c r="DS114" s="7">
        <v>494000</v>
      </c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>
        <v>46400</v>
      </c>
      <c r="EH114" s="7"/>
      <c r="EI114" s="7">
        <v>47319</v>
      </c>
      <c r="EJ114" s="7">
        <v>46400</v>
      </c>
      <c r="EK114" s="7">
        <v>47319</v>
      </c>
      <c r="EL114" s="7"/>
      <c r="EM114" s="7"/>
      <c r="EN114" s="7"/>
      <c r="EO114" s="7"/>
      <c r="EP114" s="7"/>
      <c r="EQ114" s="7"/>
      <c r="ER114" s="7"/>
      <c r="ES114" s="7"/>
      <c r="ET114" s="7"/>
      <c r="EU114" s="7">
        <v>185800</v>
      </c>
      <c r="EV114" s="7"/>
      <c r="EW114" s="7">
        <v>188681</v>
      </c>
      <c r="EX114" s="7">
        <v>185800</v>
      </c>
      <c r="EY114" s="7">
        <v>188681</v>
      </c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>
        <v>196700</v>
      </c>
      <c r="FN114" s="7"/>
      <c r="FO114" s="7">
        <v>214197</v>
      </c>
      <c r="FP114" s="7">
        <v>196700</v>
      </c>
      <c r="FQ114" s="7">
        <v>214197</v>
      </c>
      <c r="FR114" s="7"/>
      <c r="FS114" s="7"/>
      <c r="FT114" s="7"/>
      <c r="FU114" s="7"/>
      <c r="FV114" s="7"/>
      <c r="FW114" s="7"/>
      <c r="FX114" s="7"/>
      <c r="FY114" s="7"/>
      <c r="FZ114" s="7"/>
      <c r="GA114" s="7"/>
      <c r="GB114" s="7"/>
      <c r="GC114" s="7">
        <v>127400</v>
      </c>
      <c r="GD114" s="7"/>
      <c r="GE114" s="7">
        <v>141602</v>
      </c>
      <c r="GF114" s="7">
        <v>127400</v>
      </c>
      <c r="GG114" s="7">
        <v>141602</v>
      </c>
      <c r="GH114" s="7"/>
      <c r="GI114" s="7"/>
      <c r="GJ114" s="7"/>
      <c r="GK114" s="7"/>
      <c r="GL114" s="7"/>
      <c r="GM114" s="7"/>
      <c r="GN114" s="7"/>
      <c r="GO114" s="7"/>
      <c r="GP114" s="7"/>
      <c r="GQ114" s="7"/>
      <c r="GR114" s="7"/>
      <c r="GS114" s="7">
        <v>27300</v>
      </c>
      <c r="GT114" s="7"/>
      <c r="GU114" s="7">
        <v>26244</v>
      </c>
      <c r="GV114" s="7">
        <v>27300</v>
      </c>
      <c r="GW114" s="7">
        <v>26244</v>
      </c>
      <c r="GX114" s="7"/>
      <c r="GY114" s="7"/>
      <c r="GZ114" s="7"/>
      <c r="HA114" s="7"/>
      <c r="HB114" s="7"/>
      <c r="HC114" s="7"/>
      <c r="HD114" s="7"/>
      <c r="HE114" s="7"/>
      <c r="HF114" s="7"/>
      <c r="HG114" s="7">
        <v>355500</v>
      </c>
      <c r="HH114" s="7"/>
      <c r="HI114" s="7">
        <v>434690</v>
      </c>
      <c r="HJ114" s="7">
        <v>355500</v>
      </c>
      <c r="HK114" s="7">
        <v>434690</v>
      </c>
      <c r="HL114" s="7"/>
      <c r="HM114" s="7"/>
      <c r="HN114" s="7"/>
      <c r="HO114" s="7"/>
      <c r="HP114" s="7"/>
      <c r="HQ114" s="7"/>
      <c r="HR114" s="7"/>
      <c r="HS114" s="7"/>
      <c r="HT114" s="7"/>
      <c r="HU114" s="7"/>
      <c r="HV114" s="7"/>
      <c r="HW114" s="7">
        <v>223200</v>
      </c>
      <c r="HX114" s="7"/>
      <c r="HY114" s="7">
        <v>222996</v>
      </c>
      <c r="HZ114" s="7">
        <v>223200</v>
      </c>
      <c r="IA114" s="7">
        <v>222996</v>
      </c>
      <c r="IB114" s="7"/>
      <c r="IC114" s="7"/>
      <c r="ID114" s="7"/>
      <c r="IE114" s="7"/>
      <c r="IF114" s="7"/>
      <c r="IG114" s="7"/>
      <c r="IH114" s="7"/>
      <c r="II114" s="7"/>
      <c r="IJ114" s="7"/>
      <c r="IK114" s="7"/>
      <c r="IL114" s="7">
        <v>109200</v>
      </c>
      <c r="IM114" s="7"/>
      <c r="IN114" s="7">
        <v>103150</v>
      </c>
      <c r="IO114" s="7">
        <v>109200</v>
      </c>
      <c r="IP114" s="7">
        <v>103150</v>
      </c>
      <c r="IQ114" s="7"/>
      <c r="IR114" s="7"/>
      <c r="IS114" s="7"/>
      <c r="IT114" s="7"/>
      <c r="IU114" s="7"/>
      <c r="IV114" s="7"/>
      <c r="IW114" s="7"/>
      <c r="IX114" s="7"/>
      <c r="IY114" s="7"/>
      <c r="IZ114" s="7">
        <v>115300</v>
      </c>
      <c r="JA114" s="7"/>
      <c r="JB114" s="7">
        <v>127073</v>
      </c>
      <c r="JC114" s="7">
        <v>115300</v>
      </c>
      <c r="JD114" s="7">
        <v>127073</v>
      </c>
      <c r="JE114" s="7"/>
      <c r="JF114" s="7"/>
      <c r="JG114" s="7"/>
      <c r="JH114" s="7"/>
      <c r="JI114" s="7"/>
      <c r="JJ114" s="7"/>
      <c r="JK114" s="7"/>
      <c r="JL114" s="7"/>
      <c r="JM114" s="7"/>
      <c r="JN114" s="7"/>
      <c r="JO114" s="7"/>
      <c r="JP114" s="7"/>
      <c r="JQ114" s="7"/>
      <c r="JR114" s="7">
        <v>860900</v>
      </c>
      <c r="JS114" s="7"/>
      <c r="JT114" s="7">
        <v>786812</v>
      </c>
      <c r="JU114" s="7">
        <v>860900</v>
      </c>
      <c r="JV114" s="7">
        <v>786812</v>
      </c>
      <c r="JW114" s="7"/>
      <c r="JX114" s="7"/>
      <c r="JY114" s="7"/>
      <c r="JZ114" s="7"/>
      <c r="KA114" s="7"/>
      <c r="KB114" s="7"/>
      <c r="KC114" s="7"/>
      <c r="KD114" s="7"/>
      <c r="KE114" s="7"/>
      <c r="KF114" s="7"/>
      <c r="KG114" s="7"/>
      <c r="KH114" s="7"/>
      <c r="KI114" s="7"/>
      <c r="KJ114" s="7"/>
      <c r="KK114" s="7"/>
      <c r="KL114" s="7"/>
      <c r="KM114" s="7"/>
      <c r="KN114" s="7"/>
    </row>
    <row r="115" spans="1:300" s="21" customFormat="1" ht="47.25" x14ac:dyDescent="0.25">
      <c r="A115" s="3"/>
      <c r="B115" s="6" t="s">
        <v>144</v>
      </c>
      <c r="C115" s="7">
        <v>124052685</v>
      </c>
      <c r="D115" s="7"/>
      <c r="E115" s="7">
        <v>126212400</v>
      </c>
      <c r="F115" s="7"/>
      <c r="G115" s="7"/>
      <c r="H115" s="7"/>
      <c r="I115" s="7">
        <v>49526291</v>
      </c>
      <c r="J115" s="7">
        <v>50505664</v>
      </c>
      <c r="K115" s="80">
        <f t="shared" si="17"/>
        <v>979373</v>
      </c>
      <c r="L115" s="7">
        <v>29910550</v>
      </c>
      <c r="M115" s="7">
        <v>30079576</v>
      </c>
      <c r="N115" s="7"/>
      <c r="O115" s="7">
        <v>2751337</v>
      </c>
      <c r="P115" s="7">
        <v>2848556</v>
      </c>
      <c r="Q115" s="7"/>
      <c r="R115" s="7"/>
      <c r="S115" s="7">
        <v>4380532</v>
      </c>
      <c r="T115" s="7"/>
      <c r="U115" s="7">
        <v>4535729</v>
      </c>
      <c r="V115" s="7">
        <v>4380532</v>
      </c>
      <c r="W115" s="7">
        <v>4535729</v>
      </c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>
        <v>7235053</v>
      </c>
      <c r="AX115" s="7"/>
      <c r="AY115" s="7">
        <v>7283759</v>
      </c>
      <c r="AZ115" s="7">
        <v>7235053</v>
      </c>
      <c r="BA115" s="7">
        <v>7283759</v>
      </c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>
        <v>4695168</v>
      </c>
      <c r="BP115" s="7"/>
      <c r="BQ115" s="7">
        <v>4767273</v>
      </c>
      <c r="BR115" s="7">
        <v>4695168</v>
      </c>
      <c r="BS115" s="7">
        <v>4767273</v>
      </c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>
        <v>5842102</v>
      </c>
      <c r="CJ115" s="7"/>
      <c r="CK115" s="7">
        <v>5962781</v>
      </c>
      <c r="CL115" s="7">
        <v>5842102</v>
      </c>
      <c r="CM115" s="7">
        <v>5962781</v>
      </c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>
        <v>2335771</v>
      </c>
      <c r="DB115" s="7"/>
      <c r="DC115" s="7">
        <v>2376257</v>
      </c>
      <c r="DD115" s="7">
        <v>2335771</v>
      </c>
      <c r="DE115" s="7">
        <v>2376257</v>
      </c>
      <c r="DF115" s="7"/>
      <c r="DG115" s="7"/>
      <c r="DH115" s="7"/>
      <c r="DI115" s="7"/>
      <c r="DJ115" s="7"/>
      <c r="DK115" s="7"/>
      <c r="DL115" s="7"/>
      <c r="DM115" s="7"/>
      <c r="DN115" s="7"/>
      <c r="DO115" s="7">
        <v>1060456</v>
      </c>
      <c r="DP115" s="7"/>
      <c r="DQ115" s="7">
        <v>1109202</v>
      </c>
      <c r="DR115" s="7">
        <v>1060456</v>
      </c>
      <c r="DS115" s="7">
        <v>1109202</v>
      </c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>
        <v>776684</v>
      </c>
      <c r="EH115" s="7"/>
      <c r="EI115" s="7">
        <v>782246</v>
      </c>
      <c r="EJ115" s="7">
        <v>776684</v>
      </c>
      <c r="EK115" s="7">
        <v>782246</v>
      </c>
      <c r="EL115" s="7"/>
      <c r="EM115" s="7"/>
      <c r="EN115" s="7"/>
      <c r="EO115" s="7"/>
      <c r="EP115" s="7"/>
      <c r="EQ115" s="7"/>
      <c r="ER115" s="7"/>
      <c r="ES115" s="7"/>
      <c r="ET115" s="7"/>
      <c r="EU115" s="7">
        <v>2319782</v>
      </c>
      <c r="EV115" s="7"/>
      <c r="EW115" s="7">
        <v>2423063</v>
      </c>
      <c r="EX115" s="7">
        <v>2319782</v>
      </c>
      <c r="EY115" s="7">
        <v>2423063</v>
      </c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>
        <v>2403101</v>
      </c>
      <c r="FN115" s="7"/>
      <c r="FO115" s="7">
        <v>2346738</v>
      </c>
      <c r="FP115" s="7">
        <v>2403101</v>
      </c>
      <c r="FQ115" s="7">
        <v>2346738</v>
      </c>
      <c r="FR115" s="7"/>
      <c r="FS115" s="7"/>
      <c r="FT115" s="7"/>
      <c r="FU115" s="7"/>
      <c r="FV115" s="7"/>
      <c r="FW115" s="7"/>
      <c r="FX115" s="7"/>
      <c r="FY115" s="7"/>
      <c r="FZ115" s="7"/>
      <c r="GA115" s="7"/>
      <c r="GB115" s="7"/>
      <c r="GC115" s="7">
        <v>886695</v>
      </c>
      <c r="GD115" s="7"/>
      <c r="GE115" s="7">
        <v>886462</v>
      </c>
      <c r="GF115" s="7">
        <v>886695</v>
      </c>
      <c r="GG115" s="7">
        <v>886462</v>
      </c>
      <c r="GH115" s="7"/>
      <c r="GI115" s="7"/>
      <c r="GJ115" s="7"/>
      <c r="GK115" s="7"/>
      <c r="GL115" s="7"/>
      <c r="GM115" s="7"/>
      <c r="GN115" s="7"/>
      <c r="GO115" s="7"/>
      <c r="GP115" s="7"/>
      <c r="GQ115" s="7"/>
      <c r="GR115" s="7"/>
      <c r="GS115" s="7">
        <v>773250</v>
      </c>
      <c r="GT115" s="7"/>
      <c r="GU115" s="7">
        <v>767487</v>
      </c>
      <c r="GV115" s="7">
        <v>773250</v>
      </c>
      <c r="GW115" s="7">
        <v>767487</v>
      </c>
      <c r="GX115" s="7"/>
      <c r="GY115" s="7"/>
      <c r="GZ115" s="7"/>
      <c r="HA115" s="7"/>
      <c r="HB115" s="7"/>
      <c r="HC115" s="7"/>
      <c r="HD115" s="7"/>
      <c r="HE115" s="7"/>
      <c r="HF115" s="7"/>
      <c r="HG115" s="7">
        <v>1231595</v>
      </c>
      <c r="HH115" s="7"/>
      <c r="HI115" s="7">
        <v>1239786</v>
      </c>
      <c r="HJ115" s="7">
        <v>1231595</v>
      </c>
      <c r="HK115" s="7">
        <v>1239786</v>
      </c>
      <c r="HL115" s="7"/>
      <c r="HM115" s="7"/>
      <c r="HN115" s="7"/>
      <c r="HO115" s="7"/>
      <c r="HP115" s="7"/>
      <c r="HQ115" s="7"/>
      <c r="HR115" s="7"/>
      <c r="HS115" s="7"/>
      <c r="HT115" s="7"/>
      <c r="HU115" s="7"/>
      <c r="HV115" s="7"/>
      <c r="HW115" s="7">
        <v>1504047</v>
      </c>
      <c r="HX115" s="7"/>
      <c r="HY115" s="7">
        <v>1594011</v>
      </c>
      <c r="HZ115" s="7">
        <v>1504047</v>
      </c>
      <c r="IA115" s="7">
        <v>1594011</v>
      </c>
      <c r="IB115" s="7"/>
      <c r="IC115" s="7"/>
      <c r="ID115" s="7"/>
      <c r="IE115" s="7"/>
      <c r="IF115" s="7"/>
      <c r="IG115" s="7"/>
      <c r="IH115" s="7"/>
      <c r="II115" s="7"/>
      <c r="IJ115" s="7"/>
      <c r="IK115" s="7"/>
      <c r="IL115" s="7">
        <v>1174683</v>
      </c>
      <c r="IM115" s="7"/>
      <c r="IN115" s="7">
        <v>1257096</v>
      </c>
      <c r="IO115" s="7">
        <v>1174683</v>
      </c>
      <c r="IP115" s="7">
        <v>1257096</v>
      </c>
      <c r="IQ115" s="7"/>
      <c r="IR115" s="7"/>
      <c r="IS115" s="7"/>
      <c r="IT115" s="7"/>
      <c r="IU115" s="7"/>
      <c r="IV115" s="7"/>
      <c r="IW115" s="7"/>
      <c r="IX115" s="7"/>
      <c r="IY115" s="7"/>
      <c r="IZ115" s="7">
        <v>487216</v>
      </c>
      <c r="JA115" s="7"/>
      <c r="JB115" s="7">
        <v>502328</v>
      </c>
      <c r="JC115" s="7">
        <v>487216</v>
      </c>
      <c r="JD115" s="7">
        <v>502328</v>
      </c>
      <c r="JE115" s="7"/>
      <c r="JF115" s="7"/>
      <c r="JG115" s="7"/>
      <c r="JH115" s="7"/>
      <c r="JI115" s="7"/>
      <c r="JJ115" s="7"/>
      <c r="JK115" s="7"/>
      <c r="JL115" s="7"/>
      <c r="JM115" s="7"/>
      <c r="JN115" s="7"/>
      <c r="JO115" s="7"/>
      <c r="JP115" s="7"/>
      <c r="JQ115" s="7"/>
      <c r="JR115" s="7">
        <v>4758372</v>
      </c>
      <c r="JS115" s="7"/>
      <c r="JT115" s="7">
        <v>4944386</v>
      </c>
      <c r="JU115" s="7">
        <v>4758372</v>
      </c>
      <c r="JV115" s="7">
        <v>4944386</v>
      </c>
      <c r="JW115" s="7"/>
      <c r="JX115" s="7"/>
      <c r="JY115" s="7"/>
      <c r="JZ115" s="7"/>
      <c r="KA115" s="7"/>
      <c r="KB115" s="7"/>
      <c r="KC115" s="7"/>
      <c r="KD115" s="7"/>
      <c r="KE115" s="7"/>
      <c r="KF115" s="7"/>
      <c r="KG115" s="7"/>
      <c r="KH115" s="7"/>
      <c r="KI115" s="7"/>
      <c r="KJ115" s="7"/>
      <c r="KK115" s="7"/>
      <c r="KL115" s="7"/>
      <c r="KM115" s="7"/>
      <c r="KN115" s="7"/>
    </row>
    <row r="116" spans="1:300" s="21" customFormat="1" ht="31.5" x14ac:dyDescent="0.25">
      <c r="A116" s="3"/>
      <c r="B116" s="6" t="s">
        <v>313</v>
      </c>
      <c r="C116" s="7">
        <v>952253600</v>
      </c>
      <c r="D116" s="7"/>
      <c r="E116" s="7">
        <v>1016518900</v>
      </c>
      <c r="F116" s="7"/>
      <c r="G116" s="7"/>
      <c r="H116" s="7"/>
      <c r="I116" s="7">
        <v>532575400</v>
      </c>
      <c r="J116" s="7">
        <v>563549926</v>
      </c>
      <c r="K116" s="80">
        <f t="shared" si="17"/>
        <v>30974526</v>
      </c>
      <c r="L116" s="7">
        <v>120012000</v>
      </c>
      <c r="M116" s="7">
        <v>130455000</v>
      </c>
      <c r="N116" s="7"/>
      <c r="O116" s="7">
        <v>33502000</v>
      </c>
      <c r="P116" s="7">
        <v>36990300</v>
      </c>
      <c r="Q116" s="7"/>
      <c r="R116" s="7"/>
      <c r="S116" s="7">
        <v>11155000</v>
      </c>
      <c r="T116" s="7"/>
      <c r="U116" s="7">
        <v>12754290</v>
      </c>
      <c r="V116" s="7">
        <v>11155000</v>
      </c>
      <c r="W116" s="7">
        <v>12754290</v>
      </c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>
        <v>49972200</v>
      </c>
      <c r="AX116" s="7"/>
      <c r="AY116" s="7">
        <v>54106548</v>
      </c>
      <c r="AZ116" s="7">
        <v>49972200</v>
      </c>
      <c r="BA116" s="7">
        <v>54106548</v>
      </c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>
        <v>25568000</v>
      </c>
      <c r="BP116" s="7"/>
      <c r="BQ116" s="7">
        <v>25769151</v>
      </c>
      <c r="BR116" s="7">
        <v>25568000</v>
      </c>
      <c r="BS116" s="7">
        <v>25769151</v>
      </c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>
        <v>35084000</v>
      </c>
      <c r="CJ116" s="7"/>
      <c r="CK116" s="7">
        <v>38180354</v>
      </c>
      <c r="CL116" s="7">
        <v>35084000</v>
      </c>
      <c r="CM116" s="7">
        <v>38180354</v>
      </c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>
        <v>8013000</v>
      </c>
      <c r="DB116" s="7"/>
      <c r="DC116" s="7">
        <v>7889258</v>
      </c>
      <c r="DD116" s="7">
        <v>8013000</v>
      </c>
      <c r="DE116" s="7">
        <v>7889258</v>
      </c>
      <c r="DF116" s="7"/>
      <c r="DG116" s="7"/>
      <c r="DH116" s="7"/>
      <c r="DI116" s="7"/>
      <c r="DJ116" s="7"/>
      <c r="DK116" s="7"/>
      <c r="DL116" s="7"/>
      <c r="DM116" s="7"/>
      <c r="DN116" s="7"/>
      <c r="DO116" s="7">
        <v>11094000</v>
      </c>
      <c r="DP116" s="7"/>
      <c r="DQ116" s="7">
        <v>10512151</v>
      </c>
      <c r="DR116" s="7">
        <v>11094000</v>
      </c>
      <c r="DS116" s="7">
        <v>10512151</v>
      </c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>
        <v>7577000</v>
      </c>
      <c r="EH116" s="7"/>
      <c r="EI116" s="7">
        <v>7477372</v>
      </c>
      <c r="EJ116" s="7">
        <v>7577000</v>
      </c>
      <c r="EK116" s="7">
        <v>7477372</v>
      </c>
      <c r="EL116" s="7"/>
      <c r="EM116" s="7"/>
      <c r="EN116" s="7"/>
      <c r="EO116" s="7"/>
      <c r="EP116" s="7"/>
      <c r="EQ116" s="7"/>
      <c r="ER116" s="7"/>
      <c r="ES116" s="7"/>
      <c r="ET116" s="7"/>
      <c r="EU116" s="7">
        <v>12731000</v>
      </c>
      <c r="EV116" s="7"/>
      <c r="EW116" s="7">
        <v>14249831</v>
      </c>
      <c r="EX116" s="7">
        <v>12731000</v>
      </c>
      <c r="EY116" s="7">
        <v>14249831</v>
      </c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>
        <v>14009000</v>
      </c>
      <c r="FN116" s="7"/>
      <c r="FO116" s="7">
        <v>15693660</v>
      </c>
      <c r="FP116" s="7">
        <v>14009000</v>
      </c>
      <c r="FQ116" s="7">
        <v>15693660</v>
      </c>
      <c r="FR116" s="7"/>
      <c r="FS116" s="7"/>
      <c r="FT116" s="7"/>
      <c r="FU116" s="7"/>
      <c r="FV116" s="7"/>
      <c r="FW116" s="7"/>
      <c r="FX116" s="7"/>
      <c r="FY116" s="7"/>
      <c r="FZ116" s="7"/>
      <c r="GA116" s="7"/>
      <c r="GB116" s="7"/>
      <c r="GC116" s="7">
        <v>7968000</v>
      </c>
      <c r="GD116" s="7"/>
      <c r="GE116" s="7">
        <v>8081345</v>
      </c>
      <c r="GF116" s="7">
        <v>7968000</v>
      </c>
      <c r="GG116" s="7">
        <v>8081345</v>
      </c>
      <c r="GH116" s="7"/>
      <c r="GI116" s="7"/>
      <c r="GJ116" s="7"/>
      <c r="GK116" s="7"/>
      <c r="GL116" s="7"/>
      <c r="GM116" s="7"/>
      <c r="GN116" s="7"/>
      <c r="GO116" s="7"/>
      <c r="GP116" s="7"/>
      <c r="GQ116" s="7"/>
      <c r="GR116" s="7"/>
      <c r="GS116" s="7">
        <v>5114000</v>
      </c>
      <c r="GT116" s="7"/>
      <c r="GU116" s="7">
        <v>5488180</v>
      </c>
      <c r="GV116" s="7">
        <v>5114000</v>
      </c>
      <c r="GW116" s="7">
        <v>5488180</v>
      </c>
      <c r="GX116" s="7"/>
      <c r="GY116" s="7"/>
      <c r="GZ116" s="7"/>
      <c r="HA116" s="7"/>
      <c r="HB116" s="7"/>
      <c r="HC116" s="7"/>
      <c r="HD116" s="7"/>
      <c r="HE116" s="7"/>
      <c r="HF116" s="7"/>
      <c r="HG116" s="7">
        <v>8663000</v>
      </c>
      <c r="HH116" s="7"/>
      <c r="HI116" s="7">
        <v>9699329</v>
      </c>
      <c r="HJ116" s="7">
        <v>8663000</v>
      </c>
      <c r="HK116" s="7">
        <v>9699329</v>
      </c>
      <c r="HL116" s="7"/>
      <c r="HM116" s="7"/>
      <c r="HN116" s="7"/>
      <c r="HO116" s="7"/>
      <c r="HP116" s="7"/>
      <c r="HQ116" s="7"/>
      <c r="HR116" s="7"/>
      <c r="HS116" s="7"/>
      <c r="HT116" s="7"/>
      <c r="HU116" s="7"/>
      <c r="HV116" s="7"/>
      <c r="HW116" s="7">
        <v>16383000</v>
      </c>
      <c r="HX116" s="7"/>
      <c r="HY116" s="7">
        <v>18108364</v>
      </c>
      <c r="HZ116" s="7">
        <v>16383000</v>
      </c>
      <c r="IA116" s="7">
        <v>18108364</v>
      </c>
      <c r="IB116" s="7"/>
      <c r="IC116" s="7"/>
      <c r="ID116" s="7"/>
      <c r="IE116" s="7"/>
      <c r="IF116" s="7"/>
      <c r="IG116" s="7"/>
      <c r="IH116" s="7"/>
      <c r="II116" s="7"/>
      <c r="IJ116" s="7"/>
      <c r="IK116" s="7"/>
      <c r="IL116" s="7">
        <v>6126000</v>
      </c>
      <c r="IM116" s="7"/>
      <c r="IN116" s="7">
        <v>7004290</v>
      </c>
      <c r="IO116" s="7">
        <v>6126000</v>
      </c>
      <c r="IP116" s="7">
        <v>7004290</v>
      </c>
      <c r="IQ116" s="7"/>
      <c r="IR116" s="7"/>
      <c r="IS116" s="7"/>
      <c r="IT116" s="7"/>
      <c r="IU116" s="7"/>
      <c r="IV116" s="7"/>
      <c r="IW116" s="7"/>
      <c r="IX116" s="7"/>
      <c r="IY116" s="7"/>
      <c r="IZ116" s="7">
        <v>6466000</v>
      </c>
      <c r="JA116" s="7"/>
      <c r="JB116" s="7">
        <v>7393036</v>
      </c>
      <c r="JC116" s="7">
        <v>6466000</v>
      </c>
      <c r="JD116" s="7">
        <v>7393036</v>
      </c>
      <c r="JE116" s="7"/>
      <c r="JF116" s="7"/>
      <c r="JG116" s="7"/>
      <c r="JH116" s="7"/>
      <c r="JI116" s="7"/>
      <c r="JJ116" s="7"/>
      <c r="JK116" s="7"/>
      <c r="JL116" s="7"/>
      <c r="JM116" s="7"/>
      <c r="JN116" s="7"/>
      <c r="JO116" s="7"/>
      <c r="JP116" s="7"/>
      <c r="JQ116" s="7"/>
      <c r="JR116" s="7">
        <v>40241000</v>
      </c>
      <c r="JS116" s="7"/>
      <c r="JT116" s="7">
        <v>43116515</v>
      </c>
      <c r="JU116" s="7">
        <v>40241000</v>
      </c>
      <c r="JV116" s="7">
        <v>43116515</v>
      </c>
      <c r="JW116" s="7"/>
      <c r="JX116" s="7"/>
      <c r="JY116" s="7"/>
      <c r="JZ116" s="7"/>
      <c r="KA116" s="7"/>
      <c r="KB116" s="7"/>
      <c r="KC116" s="7"/>
      <c r="KD116" s="7"/>
      <c r="KE116" s="7"/>
      <c r="KF116" s="7"/>
      <c r="KG116" s="7"/>
      <c r="KH116" s="7"/>
      <c r="KI116" s="7"/>
      <c r="KJ116" s="7"/>
      <c r="KK116" s="7"/>
      <c r="KL116" s="7"/>
      <c r="KM116" s="7"/>
      <c r="KN116" s="7"/>
    </row>
    <row r="117" spans="1:300" s="21" customFormat="1" ht="63" x14ac:dyDescent="0.25">
      <c r="A117" s="3"/>
      <c r="B117" s="6" t="s">
        <v>314</v>
      </c>
      <c r="C117" s="7">
        <v>6959300</v>
      </c>
      <c r="D117" s="7"/>
      <c r="E117" s="7">
        <v>5078300</v>
      </c>
      <c r="F117" s="7"/>
      <c r="G117" s="7"/>
      <c r="H117" s="7"/>
      <c r="I117" s="7">
        <v>2107800</v>
      </c>
      <c r="J117" s="7">
        <v>1408702</v>
      </c>
      <c r="K117" s="80">
        <f t="shared" si="17"/>
        <v>-699098</v>
      </c>
      <c r="L117" s="7">
        <v>827300</v>
      </c>
      <c r="M117" s="7">
        <v>853776</v>
      </c>
      <c r="N117" s="7"/>
      <c r="O117" s="7">
        <v>338200</v>
      </c>
      <c r="P117" s="7">
        <v>472039</v>
      </c>
      <c r="Q117" s="7"/>
      <c r="R117" s="7"/>
      <c r="S117" s="7">
        <v>445600</v>
      </c>
      <c r="T117" s="7"/>
      <c r="U117" s="7">
        <v>176502</v>
      </c>
      <c r="V117" s="7">
        <v>445600</v>
      </c>
      <c r="W117" s="7">
        <v>176502</v>
      </c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>
        <v>373100</v>
      </c>
      <c r="AX117" s="7"/>
      <c r="AY117" s="7">
        <v>353004</v>
      </c>
      <c r="AZ117" s="7">
        <v>373100</v>
      </c>
      <c r="BA117" s="7">
        <v>353004</v>
      </c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>
        <v>429400</v>
      </c>
      <c r="BP117" s="7"/>
      <c r="BQ117" s="7">
        <v>472039</v>
      </c>
      <c r="BR117" s="7">
        <v>429400</v>
      </c>
      <c r="BS117" s="7">
        <v>472039</v>
      </c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>
        <v>310600</v>
      </c>
      <c r="CJ117" s="7"/>
      <c r="CK117" s="7">
        <v>295538</v>
      </c>
      <c r="CL117" s="7">
        <v>310600</v>
      </c>
      <c r="CM117" s="7">
        <v>295538</v>
      </c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>
        <v>168100</v>
      </c>
      <c r="DB117" s="7"/>
      <c r="DC117" s="7">
        <v>28733</v>
      </c>
      <c r="DD117" s="7">
        <v>168100</v>
      </c>
      <c r="DE117" s="7">
        <v>28733</v>
      </c>
      <c r="DF117" s="7"/>
      <c r="DG117" s="7"/>
      <c r="DH117" s="7"/>
      <c r="DI117" s="7"/>
      <c r="DJ117" s="7"/>
      <c r="DK117" s="7"/>
      <c r="DL117" s="7"/>
      <c r="DM117" s="7"/>
      <c r="DN117" s="7"/>
      <c r="DO117" s="7">
        <v>27700</v>
      </c>
      <c r="DP117" s="7"/>
      <c r="DQ117" s="7">
        <v>28733</v>
      </c>
      <c r="DR117" s="7">
        <v>27700</v>
      </c>
      <c r="DS117" s="7">
        <v>28733</v>
      </c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>
        <v>169100</v>
      </c>
      <c r="EH117" s="7"/>
      <c r="EI117" s="7">
        <v>28733</v>
      </c>
      <c r="EJ117" s="7">
        <v>169100</v>
      </c>
      <c r="EK117" s="7">
        <v>28733</v>
      </c>
      <c r="EL117" s="7"/>
      <c r="EM117" s="7"/>
      <c r="EN117" s="7"/>
      <c r="EO117" s="7"/>
      <c r="EP117" s="7"/>
      <c r="EQ117" s="7"/>
      <c r="ER117" s="7"/>
      <c r="ES117" s="7"/>
      <c r="ET117" s="7"/>
      <c r="EU117" s="7">
        <v>169100</v>
      </c>
      <c r="EV117" s="7"/>
      <c r="EW117" s="7">
        <v>57466</v>
      </c>
      <c r="EX117" s="7">
        <v>169100</v>
      </c>
      <c r="EY117" s="7">
        <v>57466</v>
      </c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>
        <v>141500</v>
      </c>
      <c r="FN117" s="7"/>
      <c r="FO117" s="7">
        <v>86199</v>
      </c>
      <c r="FP117" s="7">
        <v>141500</v>
      </c>
      <c r="FQ117" s="7">
        <v>86199</v>
      </c>
      <c r="FR117" s="7"/>
      <c r="FS117" s="7"/>
      <c r="FT117" s="7"/>
      <c r="FU117" s="7"/>
      <c r="FV117" s="7"/>
      <c r="FW117" s="7"/>
      <c r="FX117" s="7"/>
      <c r="FY117" s="7"/>
      <c r="FZ117" s="7"/>
      <c r="GA117" s="7"/>
      <c r="GB117" s="7"/>
      <c r="GC117" s="7">
        <v>168100</v>
      </c>
      <c r="GD117" s="7"/>
      <c r="GE117" s="7">
        <v>147769</v>
      </c>
      <c r="GF117" s="7">
        <v>168100</v>
      </c>
      <c r="GG117" s="7">
        <v>147769</v>
      </c>
      <c r="GH117" s="7"/>
      <c r="GI117" s="7"/>
      <c r="GJ117" s="7"/>
      <c r="GK117" s="7"/>
      <c r="GL117" s="7"/>
      <c r="GM117" s="7"/>
      <c r="GN117" s="7"/>
      <c r="GO117" s="7"/>
      <c r="GP117" s="7"/>
      <c r="GQ117" s="7"/>
      <c r="GR117" s="7"/>
      <c r="GS117" s="7">
        <v>169100</v>
      </c>
      <c r="GT117" s="7"/>
      <c r="GU117" s="7">
        <v>86199</v>
      </c>
      <c r="GV117" s="7">
        <v>169100</v>
      </c>
      <c r="GW117" s="7">
        <v>86199</v>
      </c>
      <c r="GX117" s="7"/>
      <c r="GY117" s="7"/>
      <c r="GZ117" s="7"/>
      <c r="HA117" s="7"/>
      <c r="HB117" s="7"/>
      <c r="HC117" s="7"/>
      <c r="HD117" s="7"/>
      <c r="HE117" s="7"/>
      <c r="HF117" s="7"/>
      <c r="HG117" s="7">
        <v>169100</v>
      </c>
      <c r="HH117" s="7"/>
      <c r="HI117" s="7">
        <v>57466</v>
      </c>
      <c r="HJ117" s="7">
        <v>169100</v>
      </c>
      <c r="HK117" s="7">
        <v>57466</v>
      </c>
      <c r="HL117" s="7"/>
      <c r="HM117" s="7"/>
      <c r="HN117" s="7"/>
      <c r="HO117" s="7"/>
      <c r="HP117" s="7"/>
      <c r="HQ117" s="7"/>
      <c r="HR117" s="7"/>
      <c r="HS117" s="7"/>
      <c r="HT117" s="7"/>
      <c r="HU117" s="7"/>
      <c r="HV117" s="7"/>
      <c r="HW117" s="7">
        <v>152700</v>
      </c>
      <c r="HX117" s="7"/>
      <c r="HY117" s="7">
        <v>86199</v>
      </c>
      <c r="HZ117" s="7">
        <v>152700</v>
      </c>
      <c r="IA117" s="7">
        <v>86199</v>
      </c>
      <c r="IB117" s="7"/>
      <c r="IC117" s="7"/>
      <c r="ID117" s="7"/>
      <c r="IE117" s="7"/>
      <c r="IF117" s="7"/>
      <c r="IG117" s="7"/>
      <c r="IH117" s="7"/>
      <c r="II117" s="7"/>
      <c r="IJ117" s="7"/>
      <c r="IK117" s="7"/>
      <c r="IL117" s="7">
        <v>171600</v>
      </c>
      <c r="IM117" s="7"/>
      <c r="IN117" s="7">
        <v>86199</v>
      </c>
      <c r="IO117" s="7">
        <v>171600</v>
      </c>
      <c r="IP117" s="7">
        <v>86199</v>
      </c>
      <c r="IQ117" s="7"/>
      <c r="IR117" s="7"/>
      <c r="IS117" s="7"/>
      <c r="IT117" s="7"/>
      <c r="IU117" s="7"/>
      <c r="IV117" s="7"/>
      <c r="IW117" s="7"/>
      <c r="IX117" s="7"/>
      <c r="IY117" s="7"/>
      <c r="IZ117" s="7">
        <v>310600</v>
      </c>
      <c r="JA117" s="7"/>
      <c r="JB117" s="7">
        <v>57466</v>
      </c>
      <c r="JC117" s="7">
        <v>310600</v>
      </c>
      <c r="JD117" s="7">
        <v>57466</v>
      </c>
      <c r="JE117" s="7"/>
      <c r="JF117" s="7"/>
      <c r="JG117" s="7"/>
      <c r="JH117" s="7"/>
      <c r="JI117" s="7"/>
      <c r="JJ117" s="7"/>
      <c r="JK117" s="7"/>
      <c r="JL117" s="7"/>
      <c r="JM117" s="7"/>
      <c r="JN117" s="7"/>
      <c r="JO117" s="7"/>
      <c r="JP117" s="7"/>
      <c r="JQ117" s="7"/>
      <c r="JR117" s="7">
        <v>310600</v>
      </c>
      <c r="JS117" s="7"/>
      <c r="JT117" s="7">
        <v>295538</v>
      </c>
      <c r="JU117" s="7">
        <v>310600</v>
      </c>
      <c r="JV117" s="7">
        <v>295538</v>
      </c>
      <c r="JW117" s="7"/>
      <c r="JX117" s="7"/>
      <c r="JY117" s="7"/>
      <c r="JZ117" s="7"/>
      <c r="KA117" s="7"/>
      <c r="KB117" s="7"/>
      <c r="KC117" s="7"/>
      <c r="KD117" s="7"/>
      <c r="KE117" s="7"/>
      <c r="KF117" s="7"/>
      <c r="KG117" s="7"/>
      <c r="KH117" s="7"/>
      <c r="KI117" s="7"/>
      <c r="KJ117" s="7"/>
      <c r="KK117" s="7"/>
      <c r="KL117" s="7"/>
      <c r="KM117" s="7"/>
      <c r="KN117" s="7"/>
    </row>
    <row r="118" spans="1:300" s="21" customFormat="1" ht="96.75" customHeight="1" x14ac:dyDescent="0.25">
      <c r="A118" s="3"/>
      <c r="B118" s="6" t="s">
        <v>316</v>
      </c>
      <c r="C118" s="7">
        <v>353597325</v>
      </c>
      <c r="D118" s="7"/>
      <c r="E118" s="7">
        <v>348419500</v>
      </c>
      <c r="F118" s="7"/>
      <c r="G118" s="7"/>
      <c r="H118" s="7"/>
      <c r="I118" s="7">
        <v>140976000</v>
      </c>
      <c r="J118" s="7">
        <v>144334500</v>
      </c>
      <c r="K118" s="80">
        <f t="shared" si="17"/>
        <v>3358500</v>
      </c>
      <c r="L118" s="7">
        <v>45423000</v>
      </c>
      <c r="M118" s="7">
        <v>37150000</v>
      </c>
      <c r="N118" s="7"/>
      <c r="O118" s="7">
        <v>18294000</v>
      </c>
      <c r="P118" s="7">
        <v>20902000</v>
      </c>
      <c r="Q118" s="7"/>
      <c r="R118" s="7"/>
      <c r="S118" s="7">
        <v>9147000</v>
      </c>
      <c r="T118" s="7"/>
      <c r="U118" s="7">
        <v>9560000</v>
      </c>
      <c r="V118" s="7">
        <v>9147000</v>
      </c>
      <c r="W118" s="7">
        <v>9560000</v>
      </c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>
        <v>27897000</v>
      </c>
      <c r="AX118" s="7"/>
      <c r="AY118" s="7">
        <v>28344000</v>
      </c>
      <c r="AZ118" s="7">
        <v>27897000</v>
      </c>
      <c r="BA118" s="7">
        <v>28344000</v>
      </c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>
        <v>16025325</v>
      </c>
      <c r="BP118" s="7"/>
      <c r="BQ118" s="7">
        <v>15188000</v>
      </c>
      <c r="BR118" s="7">
        <v>16025325</v>
      </c>
      <c r="BS118" s="7">
        <v>15188000</v>
      </c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>
        <v>17513000</v>
      </c>
      <c r="CJ118" s="7"/>
      <c r="CK118" s="7">
        <v>18211000</v>
      </c>
      <c r="CL118" s="7">
        <v>17513000</v>
      </c>
      <c r="CM118" s="7">
        <v>18211000</v>
      </c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>
        <v>4206000</v>
      </c>
      <c r="DB118" s="7"/>
      <c r="DC118" s="7">
        <v>5109000</v>
      </c>
      <c r="DD118" s="7">
        <v>4206000</v>
      </c>
      <c r="DE118" s="7">
        <v>5109000</v>
      </c>
      <c r="DF118" s="7"/>
      <c r="DG118" s="7"/>
      <c r="DH118" s="7"/>
      <c r="DI118" s="7"/>
      <c r="DJ118" s="7"/>
      <c r="DK118" s="7"/>
      <c r="DL118" s="7"/>
      <c r="DM118" s="7"/>
      <c r="DN118" s="7"/>
      <c r="DO118" s="7">
        <v>5668000</v>
      </c>
      <c r="DP118" s="7"/>
      <c r="DQ118" s="7">
        <v>4700000</v>
      </c>
      <c r="DR118" s="7">
        <v>5668000</v>
      </c>
      <c r="DS118" s="7">
        <v>4700000</v>
      </c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>
        <v>1916000</v>
      </c>
      <c r="EH118" s="7"/>
      <c r="EI118" s="7">
        <v>1637000</v>
      </c>
      <c r="EJ118" s="7">
        <v>1916000</v>
      </c>
      <c r="EK118" s="7">
        <v>1637000</v>
      </c>
      <c r="EL118" s="7"/>
      <c r="EM118" s="7"/>
      <c r="EN118" s="7"/>
      <c r="EO118" s="7"/>
      <c r="EP118" s="7"/>
      <c r="EQ118" s="7"/>
      <c r="ER118" s="7"/>
      <c r="ES118" s="7"/>
      <c r="ET118" s="7"/>
      <c r="EU118" s="7">
        <v>8209000</v>
      </c>
      <c r="EV118" s="7"/>
      <c r="EW118" s="7">
        <v>7760000</v>
      </c>
      <c r="EX118" s="7">
        <v>8209000</v>
      </c>
      <c r="EY118" s="7">
        <v>7760000</v>
      </c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>
        <v>10945000</v>
      </c>
      <c r="FN118" s="7"/>
      <c r="FO118" s="7">
        <v>10415000</v>
      </c>
      <c r="FP118" s="7">
        <v>10945000</v>
      </c>
      <c r="FQ118" s="7">
        <v>10415000</v>
      </c>
      <c r="FR118" s="7"/>
      <c r="FS118" s="7"/>
      <c r="FT118" s="7"/>
      <c r="FU118" s="7"/>
      <c r="FV118" s="7"/>
      <c r="FW118" s="7"/>
      <c r="FX118" s="7"/>
      <c r="FY118" s="7"/>
      <c r="FZ118" s="7"/>
      <c r="GA118" s="7"/>
      <c r="GB118" s="7"/>
      <c r="GC118" s="7">
        <v>4222000</v>
      </c>
      <c r="GD118" s="7"/>
      <c r="GE118" s="7">
        <v>4496000</v>
      </c>
      <c r="GF118" s="7">
        <v>4222000</v>
      </c>
      <c r="GG118" s="7">
        <v>4496000</v>
      </c>
      <c r="GH118" s="7"/>
      <c r="GI118" s="7"/>
      <c r="GJ118" s="7"/>
      <c r="GK118" s="7"/>
      <c r="GL118" s="7"/>
      <c r="GM118" s="7"/>
      <c r="GN118" s="7"/>
      <c r="GO118" s="7"/>
      <c r="GP118" s="7"/>
      <c r="GQ118" s="7"/>
      <c r="GR118" s="7"/>
      <c r="GS118" s="7">
        <v>2971000</v>
      </c>
      <c r="GT118" s="7"/>
      <c r="GU118" s="7">
        <v>3270000</v>
      </c>
      <c r="GV118" s="7">
        <v>2971000</v>
      </c>
      <c r="GW118" s="7">
        <v>3270000</v>
      </c>
      <c r="GX118" s="7"/>
      <c r="GY118" s="7"/>
      <c r="GZ118" s="7"/>
      <c r="HA118" s="7"/>
      <c r="HB118" s="7"/>
      <c r="HC118" s="7"/>
      <c r="HD118" s="7"/>
      <c r="HE118" s="7"/>
      <c r="HF118" s="7"/>
      <c r="HG118" s="7">
        <v>5089000</v>
      </c>
      <c r="HH118" s="7"/>
      <c r="HI118" s="7">
        <v>4292000</v>
      </c>
      <c r="HJ118" s="7">
        <v>5089000</v>
      </c>
      <c r="HK118" s="7">
        <v>4292000</v>
      </c>
      <c r="HL118" s="7"/>
      <c r="HM118" s="7"/>
      <c r="HN118" s="7"/>
      <c r="HO118" s="7"/>
      <c r="HP118" s="7"/>
      <c r="HQ118" s="7"/>
      <c r="HR118" s="7"/>
      <c r="HS118" s="7"/>
      <c r="HT118" s="7"/>
      <c r="HU118" s="7"/>
      <c r="HV118" s="7"/>
      <c r="HW118" s="7">
        <v>7036000</v>
      </c>
      <c r="HX118" s="7"/>
      <c r="HY118" s="7">
        <v>6210000</v>
      </c>
      <c r="HZ118" s="7">
        <v>7036000</v>
      </c>
      <c r="IA118" s="7">
        <v>6210000</v>
      </c>
      <c r="IB118" s="7"/>
      <c r="IC118" s="7"/>
      <c r="ID118" s="7"/>
      <c r="IE118" s="7"/>
      <c r="IF118" s="7"/>
      <c r="IG118" s="7"/>
      <c r="IH118" s="7"/>
      <c r="II118" s="7"/>
      <c r="IJ118" s="7"/>
      <c r="IK118" s="7"/>
      <c r="IL118" s="7">
        <v>4642000</v>
      </c>
      <c r="IM118" s="7"/>
      <c r="IN118" s="7">
        <v>4215000</v>
      </c>
      <c r="IO118" s="7">
        <v>4642000</v>
      </c>
      <c r="IP118" s="7">
        <v>4215000</v>
      </c>
      <c r="IQ118" s="7"/>
      <c r="IR118" s="7"/>
      <c r="IS118" s="7"/>
      <c r="IT118" s="7"/>
      <c r="IU118" s="7"/>
      <c r="IV118" s="7"/>
      <c r="IW118" s="7"/>
      <c r="IX118" s="7"/>
      <c r="IY118" s="7"/>
      <c r="IZ118" s="7">
        <v>4889000</v>
      </c>
      <c r="JA118" s="7"/>
      <c r="JB118" s="7">
        <v>3480000</v>
      </c>
      <c r="JC118" s="7">
        <v>4889000</v>
      </c>
      <c r="JD118" s="7">
        <v>3480000</v>
      </c>
      <c r="JE118" s="7"/>
      <c r="JF118" s="7"/>
      <c r="JG118" s="7"/>
      <c r="JH118" s="7"/>
      <c r="JI118" s="7"/>
      <c r="JJ118" s="7"/>
      <c r="JK118" s="7"/>
      <c r="JL118" s="7"/>
      <c r="JM118" s="7"/>
      <c r="JN118" s="7"/>
      <c r="JO118" s="7"/>
      <c r="JP118" s="7"/>
      <c r="JQ118" s="7"/>
      <c r="JR118" s="7">
        <v>18529000</v>
      </c>
      <c r="JS118" s="7"/>
      <c r="JT118" s="7">
        <v>19146000</v>
      </c>
      <c r="JU118" s="7">
        <v>18529000</v>
      </c>
      <c r="JV118" s="7">
        <v>19146000</v>
      </c>
      <c r="JW118" s="7"/>
      <c r="JX118" s="7"/>
      <c r="JY118" s="7"/>
      <c r="JZ118" s="7"/>
      <c r="KA118" s="7"/>
      <c r="KB118" s="7"/>
      <c r="KC118" s="7"/>
      <c r="KD118" s="7"/>
      <c r="KE118" s="7"/>
      <c r="KF118" s="7"/>
      <c r="KG118" s="7"/>
      <c r="KH118" s="7"/>
      <c r="KI118" s="7"/>
      <c r="KJ118" s="7"/>
      <c r="KK118" s="7"/>
      <c r="KL118" s="7"/>
      <c r="KM118" s="7"/>
      <c r="KN118" s="7"/>
    </row>
    <row r="119" spans="1:300" s="21" customFormat="1" ht="63.75" customHeight="1" x14ac:dyDescent="0.25">
      <c r="A119" s="3"/>
      <c r="B119" s="6" t="s">
        <v>315</v>
      </c>
      <c r="C119" s="7">
        <v>37438000</v>
      </c>
      <c r="D119" s="7"/>
      <c r="E119" s="7">
        <v>35117200</v>
      </c>
      <c r="F119" s="7"/>
      <c r="G119" s="7"/>
      <c r="H119" s="7"/>
      <c r="I119" s="7">
        <v>13345000</v>
      </c>
      <c r="J119" s="7">
        <v>13065200</v>
      </c>
      <c r="K119" s="80">
        <f t="shared" si="17"/>
        <v>-279800</v>
      </c>
      <c r="L119" s="7">
        <v>5060318</v>
      </c>
      <c r="M119" s="7">
        <v>4410000</v>
      </c>
      <c r="N119" s="7"/>
      <c r="O119" s="7">
        <v>2258000</v>
      </c>
      <c r="P119" s="7">
        <v>2269000</v>
      </c>
      <c r="Q119" s="7"/>
      <c r="R119" s="7"/>
      <c r="S119" s="7">
        <v>956000</v>
      </c>
      <c r="T119" s="7"/>
      <c r="U119" s="7">
        <v>854000</v>
      </c>
      <c r="V119" s="7">
        <v>956000</v>
      </c>
      <c r="W119" s="7">
        <v>854000</v>
      </c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>
        <v>3132000</v>
      </c>
      <c r="AX119" s="7"/>
      <c r="AY119" s="7">
        <v>3050000</v>
      </c>
      <c r="AZ119" s="7">
        <v>3132000</v>
      </c>
      <c r="BA119" s="7">
        <v>3050000</v>
      </c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>
        <v>1807000</v>
      </c>
      <c r="BP119" s="7"/>
      <c r="BQ119" s="7">
        <v>1616000</v>
      </c>
      <c r="BR119" s="7">
        <v>1807000</v>
      </c>
      <c r="BS119" s="7">
        <v>1616000</v>
      </c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>
        <v>2162000</v>
      </c>
      <c r="CJ119" s="7"/>
      <c r="CK119" s="7">
        <v>1870000</v>
      </c>
      <c r="CL119" s="7">
        <v>2162000</v>
      </c>
      <c r="CM119" s="7">
        <v>1870000</v>
      </c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>
        <v>564000</v>
      </c>
      <c r="DB119" s="7"/>
      <c r="DC119" s="7">
        <v>546000</v>
      </c>
      <c r="DD119" s="7">
        <v>564000</v>
      </c>
      <c r="DE119" s="7">
        <v>546000</v>
      </c>
      <c r="DF119" s="7"/>
      <c r="DG119" s="7"/>
      <c r="DH119" s="7"/>
      <c r="DI119" s="7"/>
      <c r="DJ119" s="7"/>
      <c r="DK119" s="7"/>
      <c r="DL119" s="7"/>
      <c r="DM119" s="7"/>
      <c r="DN119" s="7"/>
      <c r="DO119" s="7">
        <v>625000</v>
      </c>
      <c r="DP119" s="7"/>
      <c r="DQ119" s="7">
        <v>401000</v>
      </c>
      <c r="DR119" s="7">
        <v>625000</v>
      </c>
      <c r="DS119" s="7">
        <v>401000</v>
      </c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>
        <v>175000</v>
      </c>
      <c r="EH119" s="7"/>
      <c r="EI119" s="7">
        <v>183000</v>
      </c>
      <c r="EJ119" s="7">
        <v>175000</v>
      </c>
      <c r="EK119" s="7">
        <v>183000</v>
      </c>
      <c r="EL119" s="7"/>
      <c r="EM119" s="7"/>
      <c r="EN119" s="7"/>
      <c r="EO119" s="7"/>
      <c r="EP119" s="7"/>
      <c r="EQ119" s="7"/>
      <c r="ER119" s="7"/>
      <c r="ES119" s="7"/>
      <c r="ET119" s="7"/>
      <c r="EU119" s="7">
        <v>869000</v>
      </c>
      <c r="EV119" s="7"/>
      <c r="EW119" s="7">
        <v>872000</v>
      </c>
      <c r="EX119" s="7">
        <v>869000</v>
      </c>
      <c r="EY119" s="7">
        <v>872000</v>
      </c>
      <c r="EZ119" s="7"/>
      <c r="FA119" s="7"/>
      <c r="FB119" s="7"/>
      <c r="FC119" s="7"/>
      <c r="FD119" s="7"/>
      <c r="FE119" s="7"/>
      <c r="FF119" s="7"/>
      <c r="FG119" s="7"/>
      <c r="FH119" s="7"/>
      <c r="FI119" s="7"/>
      <c r="FJ119" s="7"/>
      <c r="FK119" s="7"/>
      <c r="FL119" s="7"/>
      <c r="FM119" s="7">
        <v>1042000</v>
      </c>
      <c r="FN119" s="7"/>
      <c r="FO119" s="7">
        <v>1017000</v>
      </c>
      <c r="FP119" s="7">
        <v>1042000</v>
      </c>
      <c r="FQ119" s="7">
        <v>1017000</v>
      </c>
      <c r="FR119" s="7"/>
      <c r="FS119" s="7"/>
      <c r="FT119" s="7"/>
      <c r="FU119" s="7"/>
      <c r="FV119" s="7"/>
      <c r="FW119" s="7"/>
      <c r="FX119" s="7"/>
      <c r="FY119" s="7"/>
      <c r="FZ119" s="7"/>
      <c r="GA119" s="7"/>
      <c r="GB119" s="7"/>
      <c r="GC119" s="7">
        <v>524000</v>
      </c>
      <c r="GD119" s="7"/>
      <c r="GE119" s="7">
        <v>510000</v>
      </c>
      <c r="GF119" s="7">
        <v>524000</v>
      </c>
      <c r="GG119" s="7">
        <v>510000</v>
      </c>
      <c r="GH119" s="7"/>
      <c r="GI119" s="7"/>
      <c r="GJ119" s="7"/>
      <c r="GK119" s="7"/>
      <c r="GL119" s="7"/>
      <c r="GM119" s="7"/>
      <c r="GN119" s="7"/>
      <c r="GO119" s="7"/>
      <c r="GP119" s="7"/>
      <c r="GQ119" s="7"/>
      <c r="GR119" s="7"/>
      <c r="GS119" s="7">
        <v>382000</v>
      </c>
      <c r="GT119" s="7"/>
      <c r="GU119" s="7">
        <v>346000</v>
      </c>
      <c r="GV119" s="7">
        <v>382000</v>
      </c>
      <c r="GW119" s="7">
        <v>346000</v>
      </c>
      <c r="GX119" s="7"/>
      <c r="GY119" s="7"/>
      <c r="GZ119" s="7"/>
      <c r="HA119" s="7"/>
      <c r="HB119" s="7"/>
      <c r="HC119" s="7"/>
      <c r="HD119" s="7"/>
      <c r="HE119" s="7"/>
      <c r="HF119" s="7"/>
      <c r="HG119" s="7">
        <v>626000</v>
      </c>
      <c r="HH119" s="7"/>
      <c r="HI119" s="7">
        <v>491000</v>
      </c>
      <c r="HJ119" s="7">
        <v>626000</v>
      </c>
      <c r="HK119" s="7">
        <v>491000</v>
      </c>
      <c r="HL119" s="7"/>
      <c r="HM119" s="7"/>
      <c r="HN119" s="7"/>
      <c r="HO119" s="7"/>
      <c r="HP119" s="7"/>
      <c r="HQ119" s="7"/>
      <c r="HR119" s="7"/>
      <c r="HS119" s="7"/>
      <c r="HT119" s="7"/>
      <c r="HU119" s="7"/>
      <c r="HV119" s="7"/>
      <c r="HW119" s="7">
        <v>834000</v>
      </c>
      <c r="HX119" s="7"/>
      <c r="HY119" s="7">
        <v>854000</v>
      </c>
      <c r="HZ119" s="7">
        <v>834000</v>
      </c>
      <c r="IA119" s="7">
        <v>854000</v>
      </c>
      <c r="IB119" s="7"/>
      <c r="IC119" s="7"/>
      <c r="ID119" s="7"/>
      <c r="IE119" s="7"/>
      <c r="IF119" s="7"/>
      <c r="IG119" s="7"/>
      <c r="IH119" s="7"/>
      <c r="II119" s="7"/>
      <c r="IJ119" s="7"/>
      <c r="IK119" s="7"/>
      <c r="IL119" s="7">
        <v>574682</v>
      </c>
      <c r="IM119" s="7"/>
      <c r="IN119" s="7">
        <v>419000</v>
      </c>
      <c r="IO119" s="7">
        <v>574682</v>
      </c>
      <c r="IP119" s="7">
        <v>419000</v>
      </c>
      <c r="IQ119" s="7"/>
      <c r="IR119" s="7"/>
      <c r="IS119" s="7"/>
      <c r="IT119" s="7"/>
      <c r="IU119" s="7"/>
      <c r="IV119" s="7"/>
      <c r="IW119" s="7"/>
      <c r="IX119" s="7"/>
      <c r="IY119" s="7"/>
      <c r="IZ119" s="7">
        <v>417000</v>
      </c>
      <c r="JA119" s="7"/>
      <c r="JB119" s="7">
        <v>401000</v>
      </c>
      <c r="JC119" s="7">
        <v>417000</v>
      </c>
      <c r="JD119" s="7">
        <v>401000</v>
      </c>
      <c r="JE119" s="7"/>
      <c r="JF119" s="7"/>
      <c r="JG119" s="7"/>
      <c r="JH119" s="7"/>
      <c r="JI119" s="7"/>
      <c r="JJ119" s="7"/>
      <c r="JK119" s="7"/>
      <c r="JL119" s="7"/>
      <c r="JM119" s="7"/>
      <c r="JN119" s="7"/>
      <c r="JO119" s="7"/>
      <c r="JP119" s="7"/>
      <c r="JQ119" s="7"/>
      <c r="JR119" s="7">
        <v>2085000</v>
      </c>
      <c r="JS119" s="7"/>
      <c r="JT119" s="7">
        <v>1943000</v>
      </c>
      <c r="JU119" s="7">
        <v>2085000</v>
      </c>
      <c r="JV119" s="7">
        <v>1943000</v>
      </c>
      <c r="JW119" s="7"/>
      <c r="JX119" s="7"/>
      <c r="JY119" s="7"/>
      <c r="JZ119" s="7"/>
      <c r="KA119" s="7"/>
      <c r="KB119" s="7"/>
      <c r="KC119" s="7"/>
      <c r="KD119" s="7"/>
      <c r="KE119" s="7"/>
      <c r="KF119" s="7"/>
      <c r="KG119" s="7"/>
      <c r="KH119" s="7"/>
      <c r="KI119" s="7"/>
      <c r="KJ119" s="7"/>
      <c r="KK119" s="7"/>
      <c r="KL119" s="7"/>
      <c r="KM119" s="7"/>
      <c r="KN119" s="7"/>
    </row>
    <row r="120" spans="1:300" s="21" customFormat="1" ht="31.5" x14ac:dyDescent="0.25">
      <c r="A120" s="3"/>
      <c r="B120" s="6" t="s">
        <v>317</v>
      </c>
      <c r="C120" s="7">
        <v>471801000</v>
      </c>
      <c r="D120" s="7"/>
      <c r="E120" s="7">
        <v>471801000</v>
      </c>
      <c r="F120" s="7"/>
      <c r="G120" s="7"/>
      <c r="H120" s="7"/>
      <c r="I120" s="7">
        <v>187732000</v>
      </c>
      <c r="J120" s="7">
        <v>191095000</v>
      </c>
      <c r="K120" s="80">
        <f t="shared" si="17"/>
        <v>3363000</v>
      </c>
      <c r="L120" s="7">
        <v>83001000</v>
      </c>
      <c r="M120" s="7">
        <v>75446000</v>
      </c>
      <c r="N120" s="7"/>
      <c r="O120" s="7">
        <v>9081000</v>
      </c>
      <c r="P120" s="7">
        <v>9117000</v>
      </c>
      <c r="Q120" s="7"/>
      <c r="R120" s="7"/>
      <c r="S120" s="7">
        <v>2553000</v>
      </c>
      <c r="T120" s="7"/>
      <c r="U120" s="7">
        <v>2495000</v>
      </c>
      <c r="V120" s="7">
        <v>2553000</v>
      </c>
      <c r="W120" s="7">
        <v>2495000</v>
      </c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>
        <v>68809000</v>
      </c>
      <c r="AX120" s="7"/>
      <c r="AY120" s="7">
        <v>73051000</v>
      </c>
      <c r="AZ120" s="7">
        <v>68809000</v>
      </c>
      <c r="BA120" s="7">
        <v>73051000</v>
      </c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>
        <v>18994000</v>
      </c>
      <c r="BP120" s="7"/>
      <c r="BQ120" s="7">
        <v>17627000</v>
      </c>
      <c r="BR120" s="7">
        <v>18994000</v>
      </c>
      <c r="BS120" s="7">
        <v>17627000</v>
      </c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>
        <v>25785000</v>
      </c>
      <c r="CJ120" s="7"/>
      <c r="CK120" s="7">
        <v>26241000</v>
      </c>
      <c r="CL120" s="7">
        <v>25785000</v>
      </c>
      <c r="CM120" s="7">
        <v>26241000</v>
      </c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>
        <v>2724000</v>
      </c>
      <c r="DB120" s="7"/>
      <c r="DC120" s="7">
        <v>2329000</v>
      </c>
      <c r="DD120" s="7">
        <v>2724000</v>
      </c>
      <c r="DE120" s="7">
        <v>2329000</v>
      </c>
      <c r="DF120" s="7"/>
      <c r="DG120" s="7"/>
      <c r="DH120" s="7"/>
      <c r="DI120" s="7"/>
      <c r="DJ120" s="7"/>
      <c r="DK120" s="7"/>
      <c r="DL120" s="7"/>
      <c r="DM120" s="7"/>
      <c r="DN120" s="7"/>
      <c r="DO120" s="7">
        <v>969000</v>
      </c>
      <c r="DP120" s="7"/>
      <c r="DQ120" s="7">
        <v>952000</v>
      </c>
      <c r="DR120" s="7">
        <v>969000</v>
      </c>
      <c r="DS120" s="7">
        <v>952000</v>
      </c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>
        <v>8791000</v>
      </c>
      <c r="EH120" s="7"/>
      <c r="EI120" s="7">
        <v>10280000</v>
      </c>
      <c r="EJ120" s="7">
        <v>8791000</v>
      </c>
      <c r="EK120" s="7">
        <v>10280000</v>
      </c>
      <c r="EL120" s="7"/>
      <c r="EM120" s="7"/>
      <c r="EN120" s="7"/>
      <c r="EO120" s="7"/>
      <c r="EP120" s="7"/>
      <c r="EQ120" s="7"/>
      <c r="ER120" s="7"/>
      <c r="ES120" s="7"/>
      <c r="ET120" s="7"/>
      <c r="EU120" s="7">
        <v>9607000</v>
      </c>
      <c r="EV120" s="7"/>
      <c r="EW120" s="7">
        <v>10516000</v>
      </c>
      <c r="EX120" s="7">
        <v>9607000</v>
      </c>
      <c r="EY120" s="7">
        <v>10516000</v>
      </c>
      <c r="EZ120" s="7"/>
      <c r="FA120" s="7"/>
      <c r="FB120" s="7"/>
      <c r="FC120" s="7"/>
      <c r="FD120" s="7"/>
      <c r="FE120" s="7"/>
      <c r="FF120" s="7"/>
      <c r="FG120" s="7"/>
      <c r="FH120" s="7"/>
      <c r="FI120" s="7"/>
      <c r="FJ120" s="7"/>
      <c r="FK120" s="7"/>
      <c r="FL120" s="7"/>
      <c r="FM120" s="7">
        <v>5968000</v>
      </c>
      <c r="FN120" s="7"/>
      <c r="FO120" s="7">
        <v>5885000</v>
      </c>
      <c r="FP120" s="7">
        <v>5968000</v>
      </c>
      <c r="FQ120" s="7">
        <v>5885000</v>
      </c>
      <c r="FR120" s="7"/>
      <c r="FS120" s="7"/>
      <c r="FT120" s="7"/>
      <c r="FU120" s="7"/>
      <c r="FV120" s="7"/>
      <c r="FW120" s="7"/>
      <c r="FX120" s="7"/>
      <c r="FY120" s="7"/>
      <c r="FZ120" s="7"/>
      <c r="GA120" s="7"/>
      <c r="GB120" s="7"/>
      <c r="GC120" s="7">
        <v>1670000</v>
      </c>
      <c r="GD120" s="7"/>
      <c r="GE120" s="7">
        <v>1358000</v>
      </c>
      <c r="GF120" s="7">
        <v>1670000</v>
      </c>
      <c r="GG120" s="7">
        <v>1358000</v>
      </c>
      <c r="GH120" s="7"/>
      <c r="GI120" s="7"/>
      <c r="GJ120" s="7"/>
      <c r="GK120" s="7"/>
      <c r="GL120" s="7"/>
      <c r="GM120" s="7"/>
      <c r="GN120" s="7"/>
      <c r="GO120" s="7"/>
      <c r="GP120" s="7"/>
      <c r="GQ120" s="7"/>
      <c r="GR120" s="7"/>
      <c r="GS120" s="7">
        <v>3254000</v>
      </c>
      <c r="GT120" s="7"/>
      <c r="GU120" s="7">
        <v>2808000</v>
      </c>
      <c r="GV120" s="7">
        <v>3254000</v>
      </c>
      <c r="GW120" s="7">
        <v>2808000</v>
      </c>
      <c r="GX120" s="7"/>
      <c r="GY120" s="7"/>
      <c r="GZ120" s="7"/>
      <c r="HA120" s="7"/>
      <c r="HB120" s="7"/>
      <c r="HC120" s="7"/>
      <c r="HD120" s="7"/>
      <c r="HE120" s="7"/>
      <c r="HF120" s="7"/>
      <c r="HG120" s="7">
        <v>6000000</v>
      </c>
      <c r="HH120" s="7"/>
      <c r="HI120" s="7">
        <v>4613000</v>
      </c>
      <c r="HJ120" s="7">
        <v>6000000</v>
      </c>
      <c r="HK120" s="7">
        <v>4613000</v>
      </c>
      <c r="HL120" s="7"/>
      <c r="HM120" s="7"/>
      <c r="HN120" s="7"/>
      <c r="HO120" s="7"/>
      <c r="HP120" s="7"/>
      <c r="HQ120" s="7"/>
      <c r="HR120" s="7"/>
      <c r="HS120" s="7"/>
      <c r="HT120" s="7"/>
      <c r="HU120" s="7"/>
      <c r="HV120" s="7"/>
      <c r="HW120" s="7">
        <v>13235000</v>
      </c>
      <c r="HX120" s="7"/>
      <c r="HY120" s="7">
        <v>14128000</v>
      </c>
      <c r="HZ120" s="7">
        <v>13235000</v>
      </c>
      <c r="IA120" s="7">
        <v>14128000</v>
      </c>
      <c r="IB120" s="7"/>
      <c r="IC120" s="7"/>
      <c r="ID120" s="7"/>
      <c r="IE120" s="7"/>
      <c r="IF120" s="7"/>
      <c r="IG120" s="7"/>
      <c r="IH120" s="7"/>
      <c r="II120" s="7"/>
      <c r="IJ120" s="7"/>
      <c r="IK120" s="7"/>
      <c r="IL120" s="7">
        <v>6753000</v>
      </c>
      <c r="IM120" s="7"/>
      <c r="IN120" s="7">
        <v>6759000</v>
      </c>
      <c r="IO120" s="7">
        <v>6753000</v>
      </c>
      <c r="IP120" s="7">
        <v>6759000</v>
      </c>
      <c r="IQ120" s="7"/>
      <c r="IR120" s="7"/>
      <c r="IS120" s="7"/>
      <c r="IT120" s="7"/>
      <c r="IU120" s="7"/>
      <c r="IV120" s="7"/>
      <c r="IW120" s="7"/>
      <c r="IX120" s="7"/>
      <c r="IY120" s="7"/>
      <c r="IZ120" s="7">
        <v>3975000</v>
      </c>
      <c r="JA120" s="7"/>
      <c r="JB120" s="7">
        <v>4212000</v>
      </c>
      <c r="JC120" s="7">
        <v>3975000</v>
      </c>
      <c r="JD120" s="7">
        <v>4212000</v>
      </c>
      <c r="JE120" s="7"/>
      <c r="JF120" s="7"/>
      <c r="JG120" s="7"/>
      <c r="JH120" s="7"/>
      <c r="JI120" s="7"/>
      <c r="JJ120" s="7"/>
      <c r="JK120" s="7"/>
      <c r="JL120" s="7"/>
      <c r="JM120" s="7"/>
      <c r="JN120" s="7"/>
      <c r="JO120" s="7"/>
      <c r="JP120" s="7"/>
      <c r="JQ120" s="7"/>
      <c r="JR120" s="7">
        <v>12900000</v>
      </c>
      <c r="JS120" s="7"/>
      <c r="JT120" s="7">
        <v>12889000</v>
      </c>
      <c r="JU120" s="7">
        <v>12900000</v>
      </c>
      <c r="JV120" s="7">
        <v>12889000</v>
      </c>
      <c r="JW120" s="7"/>
      <c r="JX120" s="7"/>
      <c r="JY120" s="7"/>
      <c r="JZ120" s="7"/>
      <c r="KA120" s="7"/>
      <c r="KB120" s="7"/>
      <c r="KC120" s="7"/>
      <c r="KD120" s="7"/>
      <c r="KE120" s="7"/>
      <c r="KF120" s="7"/>
      <c r="KG120" s="7"/>
      <c r="KH120" s="7"/>
      <c r="KI120" s="7"/>
      <c r="KJ120" s="7"/>
      <c r="KK120" s="7"/>
      <c r="KL120" s="7"/>
      <c r="KM120" s="7"/>
      <c r="KN120" s="7"/>
    </row>
    <row r="121" spans="1:300" s="21" customFormat="1" ht="48.75" customHeight="1" x14ac:dyDescent="0.25">
      <c r="A121" s="3"/>
      <c r="B121" s="6" t="s">
        <v>318</v>
      </c>
      <c r="C121" s="7">
        <v>918808630</v>
      </c>
      <c r="D121" s="7"/>
      <c r="E121" s="7">
        <v>916714500</v>
      </c>
      <c r="F121" s="7"/>
      <c r="G121" s="7"/>
      <c r="H121" s="7"/>
      <c r="I121" s="7">
        <v>416438000</v>
      </c>
      <c r="J121" s="7">
        <v>416223000</v>
      </c>
      <c r="K121" s="80">
        <f t="shared" si="17"/>
        <v>-215000</v>
      </c>
      <c r="L121" s="7">
        <v>172488000</v>
      </c>
      <c r="M121" s="7">
        <v>170300000</v>
      </c>
      <c r="N121" s="7"/>
      <c r="O121" s="7">
        <v>41248000</v>
      </c>
      <c r="P121" s="7">
        <v>41113000</v>
      </c>
      <c r="Q121" s="7"/>
      <c r="R121" s="7"/>
      <c r="S121" s="7">
        <v>18929511</v>
      </c>
      <c r="T121" s="7"/>
      <c r="U121" s="7">
        <v>19005000</v>
      </c>
      <c r="V121" s="7">
        <v>18929511</v>
      </c>
      <c r="W121" s="7">
        <v>19005000</v>
      </c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>
        <v>42896000</v>
      </c>
      <c r="AX121" s="7"/>
      <c r="AY121" s="7">
        <v>42175000</v>
      </c>
      <c r="AZ121" s="7">
        <v>42896000</v>
      </c>
      <c r="BA121" s="7">
        <v>42175000</v>
      </c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>
        <v>36239000</v>
      </c>
      <c r="BP121" s="7"/>
      <c r="BQ121" s="7">
        <v>36203000</v>
      </c>
      <c r="BR121" s="7">
        <v>36239000</v>
      </c>
      <c r="BS121" s="7">
        <v>36203000</v>
      </c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>
        <v>39185483</v>
      </c>
      <c r="CJ121" s="7"/>
      <c r="CK121" s="7">
        <v>39372000</v>
      </c>
      <c r="CL121" s="7">
        <v>39185483</v>
      </c>
      <c r="CM121" s="7">
        <v>39372000</v>
      </c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>
        <v>6647000</v>
      </c>
      <c r="DB121" s="7"/>
      <c r="DC121" s="7">
        <v>6587000</v>
      </c>
      <c r="DD121" s="7">
        <v>6647000</v>
      </c>
      <c r="DE121" s="7">
        <v>6587000</v>
      </c>
      <c r="DF121" s="7"/>
      <c r="DG121" s="7"/>
      <c r="DH121" s="7"/>
      <c r="DI121" s="7"/>
      <c r="DJ121" s="7"/>
      <c r="DK121" s="7"/>
      <c r="DL121" s="7"/>
      <c r="DM121" s="7"/>
      <c r="DN121" s="7"/>
      <c r="DO121" s="7">
        <v>7178000</v>
      </c>
      <c r="DP121" s="7"/>
      <c r="DQ121" s="7">
        <v>7262000</v>
      </c>
      <c r="DR121" s="7">
        <v>7178000</v>
      </c>
      <c r="DS121" s="7">
        <v>7262000</v>
      </c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>
        <v>4500000</v>
      </c>
      <c r="EH121" s="7"/>
      <c r="EI121" s="7">
        <v>4423000</v>
      </c>
      <c r="EJ121" s="7">
        <v>4500000</v>
      </c>
      <c r="EK121" s="7">
        <v>4423000</v>
      </c>
      <c r="EL121" s="7"/>
      <c r="EM121" s="7"/>
      <c r="EN121" s="7"/>
      <c r="EO121" s="7"/>
      <c r="EP121" s="7"/>
      <c r="EQ121" s="7"/>
      <c r="ER121" s="7"/>
      <c r="ES121" s="7"/>
      <c r="ET121" s="7"/>
      <c r="EU121" s="7">
        <v>19092000</v>
      </c>
      <c r="EV121" s="7"/>
      <c r="EW121" s="7">
        <v>18808000</v>
      </c>
      <c r="EX121" s="7">
        <v>19092000</v>
      </c>
      <c r="EY121" s="7">
        <v>18808000</v>
      </c>
      <c r="EZ121" s="7"/>
      <c r="FA121" s="7"/>
      <c r="FB121" s="7"/>
      <c r="FC121" s="7"/>
      <c r="FD121" s="7"/>
      <c r="FE121" s="7"/>
      <c r="FF121" s="7"/>
      <c r="FG121" s="7"/>
      <c r="FH121" s="7"/>
      <c r="FI121" s="7"/>
      <c r="FJ121" s="7"/>
      <c r="FK121" s="7"/>
      <c r="FL121" s="7"/>
      <c r="FM121" s="7">
        <v>17748000</v>
      </c>
      <c r="FN121" s="7"/>
      <c r="FO121" s="7">
        <v>17496000</v>
      </c>
      <c r="FP121" s="7">
        <v>17748000</v>
      </c>
      <c r="FQ121" s="7">
        <v>17496000</v>
      </c>
      <c r="FR121" s="7"/>
      <c r="FS121" s="7"/>
      <c r="FT121" s="7"/>
      <c r="FU121" s="7"/>
      <c r="FV121" s="7"/>
      <c r="FW121" s="7"/>
      <c r="FX121" s="7"/>
      <c r="FY121" s="7"/>
      <c r="FZ121" s="7"/>
      <c r="GA121" s="7"/>
      <c r="GB121" s="7"/>
      <c r="GC121" s="7">
        <v>7734321</v>
      </c>
      <c r="GD121" s="7"/>
      <c r="GE121" s="7">
        <v>7725000</v>
      </c>
      <c r="GF121" s="7">
        <v>7734321</v>
      </c>
      <c r="GG121" s="7">
        <v>7725000</v>
      </c>
      <c r="GH121" s="7"/>
      <c r="GI121" s="7"/>
      <c r="GJ121" s="7"/>
      <c r="GK121" s="7"/>
      <c r="GL121" s="7"/>
      <c r="GM121" s="7"/>
      <c r="GN121" s="7"/>
      <c r="GO121" s="7"/>
      <c r="GP121" s="7"/>
      <c r="GQ121" s="7"/>
      <c r="GR121" s="7"/>
      <c r="GS121" s="7">
        <v>7660700</v>
      </c>
      <c r="GT121" s="7"/>
      <c r="GU121" s="7">
        <v>7761000</v>
      </c>
      <c r="GV121" s="7">
        <v>7660700</v>
      </c>
      <c r="GW121" s="7">
        <v>7761000</v>
      </c>
      <c r="GX121" s="7"/>
      <c r="GY121" s="7"/>
      <c r="GZ121" s="7"/>
      <c r="HA121" s="7"/>
      <c r="HB121" s="7"/>
      <c r="HC121" s="7"/>
      <c r="HD121" s="7"/>
      <c r="HE121" s="7"/>
      <c r="HF121" s="7"/>
      <c r="HG121" s="7">
        <v>13131815</v>
      </c>
      <c r="HH121" s="7"/>
      <c r="HI121" s="7">
        <v>13322000</v>
      </c>
      <c r="HJ121" s="7">
        <v>13131815</v>
      </c>
      <c r="HK121" s="7">
        <v>13322000</v>
      </c>
      <c r="HL121" s="7"/>
      <c r="HM121" s="7"/>
      <c r="HN121" s="7"/>
      <c r="HO121" s="7"/>
      <c r="HP121" s="7"/>
      <c r="HQ121" s="7"/>
      <c r="HR121" s="7"/>
      <c r="HS121" s="7"/>
      <c r="HT121" s="7"/>
      <c r="HU121" s="7"/>
      <c r="HV121" s="7"/>
      <c r="HW121" s="7">
        <v>16500000</v>
      </c>
      <c r="HX121" s="7"/>
      <c r="HY121" s="7">
        <v>17280500</v>
      </c>
      <c r="HZ121" s="7">
        <v>16500000</v>
      </c>
      <c r="IA121" s="7">
        <v>17280500</v>
      </c>
      <c r="IB121" s="7"/>
      <c r="IC121" s="7"/>
      <c r="ID121" s="7"/>
      <c r="IE121" s="7"/>
      <c r="IF121" s="7"/>
      <c r="IG121" s="7"/>
      <c r="IH121" s="7"/>
      <c r="II121" s="7"/>
      <c r="IJ121" s="7"/>
      <c r="IK121" s="7"/>
      <c r="IL121" s="7">
        <v>7664800</v>
      </c>
      <c r="IM121" s="7"/>
      <c r="IN121" s="7">
        <v>7679000</v>
      </c>
      <c r="IO121" s="7">
        <v>7664800</v>
      </c>
      <c r="IP121" s="7">
        <v>7679000</v>
      </c>
      <c r="IQ121" s="7"/>
      <c r="IR121" s="7"/>
      <c r="IS121" s="7"/>
      <c r="IT121" s="7"/>
      <c r="IU121" s="7"/>
      <c r="IV121" s="7"/>
      <c r="IW121" s="7"/>
      <c r="IX121" s="7"/>
      <c r="IY121" s="7"/>
      <c r="IZ121" s="7">
        <v>11424000</v>
      </c>
      <c r="JA121" s="7"/>
      <c r="JB121" s="7">
        <v>11258000</v>
      </c>
      <c r="JC121" s="7">
        <v>11424000</v>
      </c>
      <c r="JD121" s="7">
        <v>11258000</v>
      </c>
      <c r="JE121" s="7"/>
      <c r="JF121" s="7"/>
      <c r="JG121" s="7"/>
      <c r="JH121" s="7"/>
      <c r="JI121" s="7"/>
      <c r="JJ121" s="7"/>
      <c r="JK121" s="7"/>
      <c r="JL121" s="7"/>
      <c r="JM121" s="7"/>
      <c r="JN121" s="7"/>
      <c r="JO121" s="7"/>
      <c r="JP121" s="7"/>
      <c r="JQ121" s="7"/>
      <c r="JR121" s="7">
        <v>32104000</v>
      </c>
      <c r="JS121" s="7"/>
      <c r="JT121" s="7">
        <v>32722000</v>
      </c>
      <c r="JU121" s="7">
        <v>32104000</v>
      </c>
      <c r="JV121" s="7">
        <v>32722000</v>
      </c>
      <c r="JW121" s="7"/>
      <c r="JX121" s="7"/>
      <c r="JY121" s="7"/>
      <c r="JZ121" s="7"/>
      <c r="KA121" s="7"/>
      <c r="KB121" s="7"/>
      <c r="KC121" s="7"/>
      <c r="KD121" s="7"/>
      <c r="KE121" s="7"/>
      <c r="KF121" s="7"/>
      <c r="KG121" s="7"/>
      <c r="KH121" s="7"/>
      <c r="KI121" s="7"/>
      <c r="KJ121" s="7"/>
      <c r="KK121" s="7"/>
      <c r="KL121" s="7"/>
      <c r="KM121" s="7"/>
      <c r="KN121" s="7"/>
    </row>
    <row r="122" spans="1:300" s="21" customFormat="1" ht="47.25" x14ac:dyDescent="0.25">
      <c r="A122" s="3"/>
      <c r="B122" s="6" t="s">
        <v>319</v>
      </c>
      <c r="C122" s="7">
        <v>1612805048</v>
      </c>
      <c r="D122" s="7"/>
      <c r="E122" s="7">
        <v>1665143499</v>
      </c>
      <c r="F122" s="7"/>
      <c r="G122" s="7"/>
      <c r="H122" s="7"/>
      <c r="I122" s="7">
        <v>741122964</v>
      </c>
      <c r="J122" s="7">
        <v>755012699</v>
      </c>
      <c r="K122" s="80">
        <f t="shared" si="17"/>
        <v>13889735</v>
      </c>
      <c r="L122" s="7">
        <v>290071084</v>
      </c>
      <c r="M122" s="7">
        <v>308823900</v>
      </c>
      <c r="N122" s="7"/>
      <c r="O122" s="7">
        <v>70787000</v>
      </c>
      <c r="P122" s="7">
        <v>72051100</v>
      </c>
      <c r="Q122" s="7"/>
      <c r="R122" s="7"/>
      <c r="S122" s="7">
        <v>35833000</v>
      </c>
      <c r="T122" s="7"/>
      <c r="U122" s="7">
        <v>36765000</v>
      </c>
      <c r="V122" s="7">
        <v>35833000</v>
      </c>
      <c r="W122" s="7">
        <v>36765000</v>
      </c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>
        <v>86195000</v>
      </c>
      <c r="AX122" s="7"/>
      <c r="AY122" s="7">
        <v>88549800</v>
      </c>
      <c r="AZ122" s="7">
        <v>86195000</v>
      </c>
      <c r="BA122" s="7">
        <v>88549800</v>
      </c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>
        <v>49634000</v>
      </c>
      <c r="BP122" s="7"/>
      <c r="BQ122" s="7">
        <v>50928900</v>
      </c>
      <c r="BR122" s="7">
        <v>49634000</v>
      </c>
      <c r="BS122" s="7">
        <v>50928900</v>
      </c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>
        <v>64492000</v>
      </c>
      <c r="CJ122" s="7"/>
      <c r="CK122" s="7">
        <v>71088100</v>
      </c>
      <c r="CL122" s="7">
        <v>64492000</v>
      </c>
      <c r="CM122" s="7">
        <v>71088100</v>
      </c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>
        <v>16969000</v>
      </c>
      <c r="DB122" s="7"/>
      <c r="DC122" s="7">
        <v>18226200</v>
      </c>
      <c r="DD122" s="7">
        <v>16969000</v>
      </c>
      <c r="DE122" s="7">
        <v>18226200</v>
      </c>
      <c r="DF122" s="7"/>
      <c r="DG122" s="7"/>
      <c r="DH122" s="7"/>
      <c r="DI122" s="7"/>
      <c r="DJ122" s="7"/>
      <c r="DK122" s="7"/>
      <c r="DL122" s="7"/>
      <c r="DM122" s="7"/>
      <c r="DN122" s="7"/>
      <c r="DO122" s="7">
        <v>13680000</v>
      </c>
      <c r="DP122" s="7"/>
      <c r="DQ122" s="7">
        <v>13867500</v>
      </c>
      <c r="DR122" s="7">
        <v>13680000</v>
      </c>
      <c r="DS122" s="7">
        <v>13867500</v>
      </c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>
        <v>12495000</v>
      </c>
      <c r="EH122" s="7"/>
      <c r="EI122" s="7">
        <v>12036800</v>
      </c>
      <c r="EJ122" s="7">
        <v>12495000</v>
      </c>
      <c r="EK122" s="7">
        <v>12036800</v>
      </c>
      <c r="EL122" s="7"/>
      <c r="EM122" s="7"/>
      <c r="EN122" s="7"/>
      <c r="EO122" s="7"/>
      <c r="EP122" s="7"/>
      <c r="EQ122" s="7"/>
      <c r="ER122" s="7"/>
      <c r="ES122" s="7"/>
      <c r="ET122" s="7"/>
      <c r="EU122" s="7">
        <v>27536000</v>
      </c>
      <c r="EV122" s="7"/>
      <c r="EW122" s="7">
        <v>29745000</v>
      </c>
      <c r="EX122" s="7">
        <v>27536000</v>
      </c>
      <c r="EY122" s="7">
        <v>29745000</v>
      </c>
      <c r="EZ122" s="7"/>
      <c r="FA122" s="7"/>
      <c r="FB122" s="7"/>
      <c r="FC122" s="7"/>
      <c r="FD122" s="7"/>
      <c r="FE122" s="7"/>
      <c r="FF122" s="7"/>
      <c r="FG122" s="7"/>
      <c r="FH122" s="7"/>
      <c r="FI122" s="7"/>
      <c r="FJ122" s="7"/>
      <c r="FK122" s="7"/>
      <c r="FL122" s="7"/>
      <c r="FM122" s="7">
        <v>21337000</v>
      </c>
      <c r="FN122" s="7"/>
      <c r="FO122" s="7">
        <v>22599400</v>
      </c>
      <c r="FP122" s="7">
        <v>21337000</v>
      </c>
      <c r="FQ122" s="7">
        <v>22599400</v>
      </c>
      <c r="FR122" s="7"/>
      <c r="FS122" s="7"/>
      <c r="FT122" s="7"/>
      <c r="FU122" s="7"/>
      <c r="FV122" s="7"/>
      <c r="FW122" s="7"/>
      <c r="FX122" s="7"/>
      <c r="FY122" s="7"/>
      <c r="FZ122" s="7"/>
      <c r="GA122" s="7"/>
      <c r="GB122" s="7"/>
      <c r="GC122" s="7">
        <v>9575000</v>
      </c>
      <c r="GD122" s="7"/>
      <c r="GE122" s="7">
        <v>10091800</v>
      </c>
      <c r="GF122" s="7">
        <v>9575000</v>
      </c>
      <c r="GG122" s="7">
        <v>10091800</v>
      </c>
      <c r="GH122" s="7"/>
      <c r="GI122" s="7"/>
      <c r="GJ122" s="7"/>
      <c r="GK122" s="7"/>
      <c r="GL122" s="7"/>
      <c r="GM122" s="7"/>
      <c r="GN122" s="7"/>
      <c r="GO122" s="7"/>
      <c r="GP122" s="7"/>
      <c r="GQ122" s="7"/>
      <c r="GR122" s="7"/>
      <c r="GS122" s="7">
        <v>9364000</v>
      </c>
      <c r="GT122" s="7"/>
      <c r="GU122" s="7">
        <v>10400000</v>
      </c>
      <c r="GV122" s="7">
        <v>9364000</v>
      </c>
      <c r="GW122" s="7">
        <v>10400000</v>
      </c>
      <c r="GX122" s="7"/>
      <c r="GY122" s="7"/>
      <c r="GZ122" s="7"/>
      <c r="HA122" s="7"/>
      <c r="HB122" s="7"/>
      <c r="HC122" s="7"/>
      <c r="HD122" s="7"/>
      <c r="HE122" s="7"/>
      <c r="HF122" s="7"/>
      <c r="HG122" s="7">
        <v>28544000</v>
      </c>
      <c r="HH122" s="7"/>
      <c r="HI122" s="7">
        <v>28100000</v>
      </c>
      <c r="HJ122" s="7">
        <v>28544000</v>
      </c>
      <c r="HK122" s="7">
        <v>28100000</v>
      </c>
      <c r="HL122" s="7"/>
      <c r="HM122" s="7"/>
      <c r="HN122" s="7"/>
      <c r="HO122" s="7"/>
      <c r="HP122" s="7"/>
      <c r="HQ122" s="7"/>
      <c r="HR122" s="7"/>
      <c r="HS122" s="7"/>
      <c r="HT122" s="7"/>
      <c r="HU122" s="7"/>
      <c r="HV122" s="7"/>
      <c r="HW122" s="7">
        <v>37690000</v>
      </c>
      <c r="HX122" s="7"/>
      <c r="HY122" s="7">
        <v>37449500</v>
      </c>
      <c r="HZ122" s="7">
        <v>37690000</v>
      </c>
      <c r="IA122" s="7">
        <v>37449500</v>
      </c>
      <c r="IB122" s="7"/>
      <c r="IC122" s="7"/>
      <c r="ID122" s="7"/>
      <c r="IE122" s="7"/>
      <c r="IF122" s="7"/>
      <c r="IG122" s="7"/>
      <c r="IH122" s="7"/>
      <c r="II122" s="7"/>
      <c r="IJ122" s="7"/>
      <c r="IK122" s="7"/>
      <c r="IL122" s="7">
        <v>14555000</v>
      </c>
      <c r="IM122" s="7"/>
      <c r="IN122" s="7">
        <v>15070000</v>
      </c>
      <c r="IO122" s="7">
        <v>14555000</v>
      </c>
      <c r="IP122" s="7">
        <v>15070000</v>
      </c>
      <c r="IQ122" s="7"/>
      <c r="IR122" s="7"/>
      <c r="IS122" s="7"/>
      <c r="IT122" s="7"/>
      <c r="IU122" s="7"/>
      <c r="IV122" s="7"/>
      <c r="IW122" s="7"/>
      <c r="IX122" s="7"/>
      <c r="IY122" s="7"/>
      <c r="IZ122" s="7">
        <v>16087000</v>
      </c>
      <c r="JA122" s="7"/>
      <c r="JB122" s="7">
        <v>15857800</v>
      </c>
      <c r="JC122" s="7">
        <v>16087000</v>
      </c>
      <c r="JD122" s="7">
        <v>15857800</v>
      </c>
      <c r="JE122" s="7"/>
      <c r="JF122" s="7"/>
      <c r="JG122" s="7"/>
      <c r="JH122" s="7"/>
      <c r="JI122" s="7"/>
      <c r="JJ122" s="7"/>
      <c r="JK122" s="7"/>
      <c r="JL122" s="7"/>
      <c r="JM122" s="7"/>
      <c r="JN122" s="7"/>
      <c r="JO122" s="7"/>
      <c r="JP122" s="7"/>
      <c r="JQ122" s="7"/>
      <c r="JR122" s="7">
        <v>66838000</v>
      </c>
      <c r="JS122" s="7"/>
      <c r="JT122" s="7">
        <v>68480000</v>
      </c>
      <c r="JU122" s="7">
        <v>66838000</v>
      </c>
      <c r="JV122" s="7">
        <v>68480000</v>
      </c>
      <c r="JW122" s="7"/>
      <c r="JX122" s="7"/>
      <c r="JY122" s="7"/>
      <c r="JZ122" s="7"/>
      <c r="KA122" s="7"/>
      <c r="KB122" s="7"/>
      <c r="KC122" s="7"/>
      <c r="KD122" s="7"/>
      <c r="KE122" s="7"/>
      <c r="KF122" s="7"/>
      <c r="KG122" s="7"/>
      <c r="KH122" s="7"/>
      <c r="KI122" s="7"/>
      <c r="KJ122" s="7"/>
      <c r="KK122" s="7"/>
      <c r="KL122" s="7"/>
      <c r="KM122" s="7"/>
      <c r="KN122" s="7"/>
    </row>
    <row r="123" spans="1:300" s="21" customFormat="1" ht="15.75" x14ac:dyDescent="0.25">
      <c r="A123" s="3"/>
      <c r="B123" s="6" t="s">
        <v>320</v>
      </c>
      <c r="C123" s="7">
        <v>410681904</v>
      </c>
      <c r="D123" s="7"/>
      <c r="E123" s="7">
        <v>417880000</v>
      </c>
      <c r="F123" s="7"/>
      <c r="G123" s="7"/>
      <c r="H123" s="7"/>
      <c r="I123" s="7">
        <v>190091200</v>
      </c>
      <c r="J123" s="7">
        <v>190100000</v>
      </c>
      <c r="K123" s="80">
        <f t="shared" si="17"/>
        <v>8800</v>
      </c>
      <c r="L123" s="7">
        <v>55558000</v>
      </c>
      <c r="M123" s="7">
        <v>57377000</v>
      </c>
      <c r="N123" s="7"/>
      <c r="O123" s="7">
        <v>17894448</v>
      </c>
      <c r="P123" s="7">
        <v>17232000</v>
      </c>
      <c r="Q123" s="7"/>
      <c r="R123" s="7"/>
      <c r="S123" s="7">
        <v>8716000</v>
      </c>
      <c r="T123" s="7"/>
      <c r="U123" s="7">
        <v>9152000</v>
      </c>
      <c r="V123" s="7">
        <v>8716000</v>
      </c>
      <c r="W123" s="7">
        <v>9152000</v>
      </c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>
        <v>22209000</v>
      </c>
      <c r="AX123" s="7"/>
      <c r="AY123" s="7">
        <v>22292000</v>
      </c>
      <c r="AZ123" s="7">
        <v>22209000</v>
      </c>
      <c r="BA123" s="7">
        <v>22292000</v>
      </c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>
        <v>15031000</v>
      </c>
      <c r="BP123" s="7"/>
      <c r="BQ123" s="7">
        <v>15000000</v>
      </c>
      <c r="BR123" s="7">
        <v>15031000</v>
      </c>
      <c r="BS123" s="7">
        <v>15000000</v>
      </c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>
        <v>19086420</v>
      </c>
      <c r="CJ123" s="7"/>
      <c r="CK123" s="7">
        <v>20000000</v>
      </c>
      <c r="CL123" s="7">
        <v>19086420</v>
      </c>
      <c r="CM123" s="7">
        <v>20000000</v>
      </c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>
        <v>3793000</v>
      </c>
      <c r="DB123" s="7"/>
      <c r="DC123" s="7">
        <v>4245000</v>
      </c>
      <c r="DD123" s="7">
        <v>3793000</v>
      </c>
      <c r="DE123" s="7">
        <v>4245000</v>
      </c>
      <c r="DF123" s="7"/>
      <c r="DG123" s="7"/>
      <c r="DH123" s="7"/>
      <c r="DI123" s="7"/>
      <c r="DJ123" s="7"/>
      <c r="DK123" s="7"/>
      <c r="DL123" s="7"/>
      <c r="DM123" s="7"/>
      <c r="DN123" s="7"/>
      <c r="DO123" s="7">
        <v>5074000</v>
      </c>
      <c r="DP123" s="7"/>
      <c r="DQ123" s="7">
        <v>5414000</v>
      </c>
      <c r="DR123" s="7">
        <v>5074000</v>
      </c>
      <c r="DS123" s="7">
        <v>5414000</v>
      </c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>
        <v>2088000</v>
      </c>
      <c r="EH123" s="7"/>
      <c r="EI123" s="7">
        <v>2581000</v>
      </c>
      <c r="EJ123" s="7">
        <v>2088000</v>
      </c>
      <c r="EK123" s="7">
        <v>2581000</v>
      </c>
      <c r="EL123" s="7"/>
      <c r="EM123" s="7"/>
      <c r="EN123" s="7"/>
      <c r="EO123" s="7"/>
      <c r="EP123" s="7"/>
      <c r="EQ123" s="7"/>
      <c r="ER123" s="7"/>
      <c r="ES123" s="7"/>
      <c r="ET123" s="7"/>
      <c r="EU123" s="7">
        <v>9428000</v>
      </c>
      <c r="EV123" s="7"/>
      <c r="EW123" s="7">
        <v>10225000</v>
      </c>
      <c r="EX123" s="7">
        <v>9428000</v>
      </c>
      <c r="EY123" s="7">
        <v>10225000</v>
      </c>
      <c r="EZ123" s="7"/>
      <c r="FA123" s="7"/>
      <c r="FB123" s="7"/>
      <c r="FC123" s="7"/>
      <c r="FD123" s="7"/>
      <c r="FE123" s="7"/>
      <c r="FF123" s="7"/>
      <c r="FG123" s="7"/>
      <c r="FH123" s="7"/>
      <c r="FI123" s="7"/>
      <c r="FJ123" s="7"/>
      <c r="FK123" s="7"/>
      <c r="FL123" s="7"/>
      <c r="FM123" s="7">
        <v>10400000</v>
      </c>
      <c r="FN123" s="7"/>
      <c r="FO123" s="7">
        <v>10326000</v>
      </c>
      <c r="FP123" s="7">
        <v>10400000</v>
      </c>
      <c r="FQ123" s="7">
        <v>10326000</v>
      </c>
      <c r="FR123" s="7"/>
      <c r="FS123" s="7"/>
      <c r="FT123" s="7"/>
      <c r="FU123" s="7"/>
      <c r="FV123" s="7"/>
      <c r="FW123" s="7"/>
      <c r="FX123" s="7"/>
      <c r="FY123" s="7"/>
      <c r="FZ123" s="7"/>
      <c r="GA123" s="7"/>
      <c r="GB123" s="7"/>
      <c r="GC123" s="7">
        <v>4746758</v>
      </c>
      <c r="GD123" s="7"/>
      <c r="GE123" s="7">
        <v>5135000</v>
      </c>
      <c r="GF123" s="7">
        <v>4746758</v>
      </c>
      <c r="GG123" s="7">
        <v>5135000</v>
      </c>
      <c r="GH123" s="7"/>
      <c r="GI123" s="7"/>
      <c r="GJ123" s="7"/>
      <c r="GK123" s="7"/>
      <c r="GL123" s="7"/>
      <c r="GM123" s="7"/>
      <c r="GN123" s="7"/>
      <c r="GO123" s="7"/>
      <c r="GP123" s="7"/>
      <c r="GQ123" s="7"/>
      <c r="GR123" s="7"/>
      <c r="GS123" s="7">
        <v>2932536</v>
      </c>
      <c r="GT123" s="7"/>
      <c r="GU123" s="7">
        <v>3172000</v>
      </c>
      <c r="GV123" s="7">
        <v>2932536</v>
      </c>
      <c r="GW123" s="7">
        <v>3172000</v>
      </c>
      <c r="GX123" s="7"/>
      <c r="GY123" s="7"/>
      <c r="GZ123" s="7"/>
      <c r="HA123" s="7"/>
      <c r="HB123" s="7"/>
      <c r="HC123" s="7"/>
      <c r="HD123" s="7"/>
      <c r="HE123" s="7"/>
      <c r="HF123" s="7"/>
      <c r="HG123" s="7">
        <v>4389836</v>
      </c>
      <c r="HH123" s="7"/>
      <c r="HI123" s="7">
        <v>4915000</v>
      </c>
      <c r="HJ123" s="7">
        <v>4389836</v>
      </c>
      <c r="HK123" s="7">
        <v>4915000</v>
      </c>
      <c r="HL123" s="7"/>
      <c r="HM123" s="7"/>
      <c r="HN123" s="7"/>
      <c r="HO123" s="7"/>
      <c r="HP123" s="7"/>
      <c r="HQ123" s="7"/>
      <c r="HR123" s="7"/>
      <c r="HS123" s="7"/>
      <c r="HT123" s="7"/>
      <c r="HU123" s="7"/>
      <c r="HV123" s="7"/>
      <c r="HW123" s="7">
        <v>7831000</v>
      </c>
      <c r="HX123" s="7"/>
      <c r="HY123" s="7">
        <v>8787000</v>
      </c>
      <c r="HZ123" s="7">
        <v>7831000</v>
      </c>
      <c r="IA123" s="7">
        <v>8787000</v>
      </c>
      <c r="IB123" s="7"/>
      <c r="IC123" s="7"/>
      <c r="ID123" s="7"/>
      <c r="IE123" s="7"/>
      <c r="IF123" s="7"/>
      <c r="IG123" s="7"/>
      <c r="IH123" s="7"/>
      <c r="II123" s="7"/>
      <c r="IJ123" s="7"/>
      <c r="IK123" s="7"/>
      <c r="IL123" s="7">
        <v>4899706</v>
      </c>
      <c r="IM123" s="7"/>
      <c r="IN123" s="7">
        <v>5342000</v>
      </c>
      <c r="IO123" s="7">
        <v>4899706</v>
      </c>
      <c r="IP123" s="7">
        <v>5342000</v>
      </c>
      <c r="IQ123" s="7"/>
      <c r="IR123" s="7"/>
      <c r="IS123" s="7"/>
      <c r="IT123" s="7"/>
      <c r="IU123" s="7"/>
      <c r="IV123" s="7"/>
      <c r="IW123" s="7"/>
      <c r="IX123" s="7"/>
      <c r="IY123" s="7"/>
      <c r="IZ123" s="7">
        <v>5695000</v>
      </c>
      <c r="JA123" s="7"/>
      <c r="JB123" s="7">
        <v>5585000</v>
      </c>
      <c r="JC123" s="7">
        <v>5695000</v>
      </c>
      <c r="JD123" s="7">
        <v>5585000</v>
      </c>
      <c r="JE123" s="7"/>
      <c r="JF123" s="7"/>
      <c r="JG123" s="7"/>
      <c r="JH123" s="7"/>
      <c r="JI123" s="7"/>
      <c r="JJ123" s="7"/>
      <c r="JK123" s="7"/>
      <c r="JL123" s="7"/>
      <c r="JM123" s="7"/>
      <c r="JN123" s="7"/>
      <c r="JO123" s="7"/>
      <c r="JP123" s="7"/>
      <c r="JQ123" s="7"/>
      <c r="JR123" s="7">
        <v>20818000</v>
      </c>
      <c r="JS123" s="7"/>
      <c r="JT123" s="7">
        <v>21000000</v>
      </c>
      <c r="JU123" s="7">
        <v>20818000</v>
      </c>
      <c r="JV123" s="7">
        <v>21000000</v>
      </c>
      <c r="JW123" s="7"/>
      <c r="JX123" s="7"/>
      <c r="JY123" s="7"/>
      <c r="JZ123" s="7"/>
      <c r="KA123" s="7"/>
      <c r="KB123" s="7"/>
      <c r="KC123" s="7"/>
      <c r="KD123" s="7"/>
      <c r="KE123" s="7"/>
      <c r="KF123" s="7"/>
      <c r="KG123" s="7"/>
      <c r="KH123" s="7"/>
      <c r="KI123" s="7"/>
      <c r="KJ123" s="7"/>
      <c r="KK123" s="7"/>
      <c r="KL123" s="7"/>
      <c r="KM123" s="7"/>
      <c r="KN123" s="7"/>
    </row>
    <row r="124" spans="1:300" s="21" customFormat="1" ht="31.5" x14ac:dyDescent="0.25">
      <c r="A124" s="3"/>
      <c r="B124" s="6" t="s">
        <v>321</v>
      </c>
      <c r="C124" s="7">
        <v>222341451</v>
      </c>
      <c r="D124" s="7"/>
      <c r="E124" s="7">
        <v>220899438</v>
      </c>
      <c r="F124" s="7"/>
      <c r="G124" s="7"/>
      <c r="H124" s="7"/>
      <c r="I124" s="7">
        <v>47734400</v>
      </c>
      <c r="J124" s="7">
        <v>47900500</v>
      </c>
      <c r="K124" s="80">
        <f t="shared" si="17"/>
        <v>166100</v>
      </c>
      <c r="L124" s="7">
        <v>11078200</v>
      </c>
      <c r="M124" s="7">
        <v>11312400</v>
      </c>
      <c r="N124" s="7"/>
      <c r="O124" s="7">
        <v>19773100</v>
      </c>
      <c r="P124" s="7">
        <v>19087300</v>
      </c>
      <c r="Q124" s="7"/>
      <c r="R124" s="7"/>
      <c r="S124" s="7">
        <v>9426300</v>
      </c>
      <c r="T124" s="7"/>
      <c r="U124" s="7">
        <v>8994500</v>
      </c>
      <c r="V124" s="7">
        <v>9426300</v>
      </c>
      <c r="W124" s="7">
        <v>8994500</v>
      </c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>
        <v>16478451</v>
      </c>
      <c r="AX124" s="7"/>
      <c r="AY124" s="7">
        <v>16480300</v>
      </c>
      <c r="AZ124" s="7">
        <v>16478451</v>
      </c>
      <c r="BA124" s="7">
        <v>16480300</v>
      </c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>
        <v>14422500</v>
      </c>
      <c r="BP124" s="7"/>
      <c r="BQ124" s="7">
        <v>13562300</v>
      </c>
      <c r="BR124" s="7">
        <v>14422500</v>
      </c>
      <c r="BS124" s="7">
        <v>13562300</v>
      </c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>
        <v>14641700</v>
      </c>
      <c r="CJ124" s="7"/>
      <c r="CK124" s="7">
        <v>14557300</v>
      </c>
      <c r="CL124" s="7">
        <v>14641700</v>
      </c>
      <c r="CM124" s="7">
        <v>14557300</v>
      </c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>
        <v>6106600</v>
      </c>
      <c r="DB124" s="7"/>
      <c r="DC124" s="7">
        <v>6297900</v>
      </c>
      <c r="DD124" s="7">
        <v>6106600</v>
      </c>
      <c r="DE124" s="7">
        <v>6297900</v>
      </c>
      <c r="DF124" s="7"/>
      <c r="DG124" s="7"/>
      <c r="DH124" s="7"/>
      <c r="DI124" s="7"/>
      <c r="DJ124" s="7"/>
      <c r="DK124" s="7"/>
      <c r="DL124" s="7"/>
      <c r="DM124" s="7"/>
      <c r="DN124" s="7"/>
      <c r="DO124" s="7">
        <v>6420200</v>
      </c>
      <c r="DP124" s="7"/>
      <c r="DQ124" s="7">
        <v>6147000</v>
      </c>
      <c r="DR124" s="7">
        <v>6420200</v>
      </c>
      <c r="DS124" s="7">
        <v>6147000</v>
      </c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>
        <v>4035800</v>
      </c>
      <c r="EH124" s="7"/>
      <c r="EI124" s="7">
        <v>3718900</v>
      </c>
      <c r="EJ124" s="7">
        <v>4035800</v>
      </c>
      <c r="EK124" s="7">
        <v>3718900</v>
      </c>
      <c r="EL124" s="7"/>
      <c r="EM124" s="7"/>
      <c r="EN124" s="7"/>
      <c r="EO124" s="7"/>
      <c r="EP124" s="7"/>
      <c r="EQ124" s="7"/>
      <c r="ER124" s="7"/>
      <c r="ES124" s="7"/>
      <c r="ET124" s="7"/>
      <c r="EU124" s="7">
        <v>8857000</v>
      </c>
      <c r="EV124" s="7"/>
      <c r="EW124" s="7">
        <v>8720588</v>
      </c>
      <c r="EX124" s="7">
        <v>8857000</v>
      </c>
      <c r="EY124" s="7">
        <v>8720588</v>
      </c>
      <c r="EZ124" s="7"/>
      <c r="FA124" s="7"/>
      <c r="FB124" s="7"/>
      <c r="FC124" s="7"/>
      <c r="FD124" s="7"/>
      <c r="FE124" s="7"/>
      <c r="FF124" s="7"/>
      <c r="FG124" s="7"/>
      <c r="FH124" s="7"/>
      <c r="FI124" s="7"/>
      <c r="FJ124" s="7"/>
      <c r="FK124" s="7"/>
      <c r="FL124" s="7"/>
      <c r="FM124" s="7">
        <v>10150100</v>
      </c>
      <c r="FN124" s="7"/>
      <c r="FO124" s="7">
        <v>9985100</v>
      </c>
      <c r="FP124" s="7">
        <v>10150100</v>
      </c>
      <c r="FQ124" s="7">
        <v>9985100</v>
      </c>
      <c r="FR124" s="7"/>
      <c r="FS124" s="7"/>
      <c r="FT124" s="7"/>
      <c r="FU124" s="7"/>
      <c r="FV124" s="7"/>
      <c r="FW124" s="7"/>
      <c r="FX124" s="7"/>
      <c r="FY124" s="7"/>
      <c r="FZ124" s="7"/>
      <c r="GA124" s="7"/>
      <c r="GB124" s="7"/>
      <c r="GC124" s="7">
        <v>6633600</v>
      </c>
      <c r="GD124" s="7"/>
      <c r="GE124" s="7">
        <v>6757700</v>
      </c>
      <c r="GF124" s="7">
        <v>6633600</v>
      </c>
      <c r="GG124" s="7">
        <v>6757700</v>
      </c>
      <c r="GH124" s="7"/>
      <c r="GI124" s="7"/>
      <c r="GJ124" s="7"/>
      <c r="GK124" s="7"/>
      <c r="GL124" s="7"/>
      <c r="GM124" s="7"/>
      <c r="GN124" s="7"/>
      <c r="GO124" s="7"/>
      <c r="GP124" s="7"/>
      <c r="GQ124" s="7"/>
      <c r="GR124" s="7"/>
      <c r="GS124" s="7">
        <v>5881200</v>
      </c>
      <c r="GT124" s="7"/>
      <c r="GU124" s="7">
        <v>5925350</v>
      </c>
      <c r="GV124" s="7">
        <v>5881200</v>
      </c>
      <c r="GW124" s="7">
        <v>5925350</v>
      </c>
      <c r="GX124" s="7"/>
      <c r="GY124" s="7"/>
      <c r="GZ124" s="7"/>
      <c r="HA124" s="7"/>
      <c r="HB124" s="7"/>
      <c r="HC124" s="7"/>
      <c r="HD124" s="7"/>
      <c r="HE124" s="7"/>
      <c r="HF124" s="7"/>
      <c r="HG124" s="7">
        <v>6553900</v>
      </c>
      <c r="HH124" s="7"/>
      <c r="HI124" s="7">
        <v>6876000</v>
      </c>
      <c r="HJ124" s="7">
        <v>6553900</v>
      </c>
      <c r="HK124" s="7">
        <v>6876000</v>
      </c>
      <c r="HL124" s="7"/>
      <c r="HM124" s="7"/>
      <c r="HN124" s="7"/>
      <c r="HO124" s="7"/>
      <c r="HP124" s="7"/>
      <c r="HQ124" s="7"/>
      <c r="HR124" s="7"/>
      <c r="HS124" s="7"/>
      <c r="HT124" s="7"/>
      <c r="HU124" s="7"/>
      <c r="HV124" s="7"/>
      <c r="HW124" s="7">
        <v>9527800</v>
      </c>
      <c r="HX124" s="7"/>
      <c r="HY124" s="7">
        <v>9557100</v>
      </c>
      <c r="HZ124" s="7">
        <v>9527800</v>
      </c>
      <c r="IA124" s="7">
        <v>9557100</v>
      </c>
      <c r="IB124" s="7"/>
      <c r="IC124" s="7"/>
      <c r="ID124" s="7"/>
      <c r="IE124" s="7"/>
      <c r="IF124" s="7"/>
      <c r="IG124" s="7"/>
      <c r="IH124" s="7"/>
      <c r="II124" s="7"/>
      <c r="IJ124" s="7"/>
      <c r="IK124" s="7"/>
      <c r="IL124" s="7">
        <v>6686000</v>
      </c>
      <c r="IM124" s="7"/>
      <c r="IN124" s="7">
        <v>7120900</v>
      </c>
      <c r="IO124" s="7">
        <v>6686000</v>
      </c>
      <c r="IP124" s="7">
        <v>7120900</v>
      </c>
      <c r="IQ124" s="7"/>
      <c r="IR124" s="7"/>
      <c r="IS124" s="7"/>
      <c r="IT124" s="7"/>
      <c r="IU124" s="7"/>
      <c r="IV124" s="7"/>
      <c r="IW124" s="7"/>
      <c r="IX124" s="7"/>
      <c r="IY124" s="7"/>
      <c r="IZ124" s="7">
        <v>6520800</v>
      </c>
      <c r="JA124" s="7"/>
      <c r="JB124" s="7">
        <v>6758300</v>
      </c>
      <c r="JC124" s="7">
        <v>6520800</v>
      </c>
      <c r="JD124" s="7">
        <v>6758300</v>
      </c>
      <c r="JE124" s="7"/>
      <c r="JF124" s="7"/>
      <c r="JG124" s="7"/>
      <c r="JH124" s="7"/>
      <c r="JI124" s="7"/>
      <c r="JJ124" s="7"/>
      <c r="JK124" s="7"/>
      <c r="JL124" s="7"/>
      <c r="JM124" s="7"/>
      <c r="JN124" s="7"/>
      <c r="JO124" s="7"/>
      <c r="JP124" s="7"/>
      <c r="JQ124" s="7"/>
      <c r="JR124" s="7">
        <v>11413800</v>
      </c>
      <c r="JS124" s="7"/>
      <c r="JT124" s="7">
        <v>11140000</v>
      </c>
      <c r="JU124" s="7">
        <v>11413800</v>
      </c>
      <c r="JV124" s="7">
        <v>11140000</v>
      </c>
      <c r="JW124" s="7"/>
      <c r="JX124" s="7"/>
      <c r="JY124" s="7"/>
      <c r="JZ124" s="7"/>
      <c r="KA124" s="7"/>
      <c r="KB124" s="7"/>
      <c r="KC124" s="7"/>
      <c r="KD124" s="7"/>
      <c r="KE124" s="7"/>
      <c r="KF124" s="7"/>
      <c r="KG124" s="7"/>
      <c r="KH124" s="7"/>
      <c r="KI124" s="7"/>
      <c r="KJ124" s="7"/>
      <c r="KK124" s="7"/>
      <c r="KL124" s="7"/>
      <c r="KM124" s="7"/>
      <c r="KN124" s="7"/>
    </row>
    <row r="125" spans="1:300" s="21" customFormat="1" ht="31.5" x14ac:dyDescent="0.25">
      <c r="A125" s="3"/>
      <c r="B125" s="6" t="s">
        <v>322</v>
      </c>
      <c r="C125" s="7">
        <v>86280174</v>
      </c>
      <c r="D125" s="7"/>
      <c r="E125" s="7">
        <v>88268668</v>
      </c>
      <c r="F125" s="7"/>
      <c r="G125" s="7"/>
      <c r="H125" s="7"/>
      <c r="I125" s="7">
        <v>62385822</v>
      </c>
      <c r="J125" s="7">
        <v>63914200</v>
      </c>
      <c r="K125" s="80">
        <f t="shared" si="17"/>
        <v>1528378</v>
      </c>
      <c r="L125" s="7">
        <v>23894352</v>
      </c>
      <c r="M125" s="7">
        <v>24354468</v>
      </c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  <c r="FI125" s="7"/>
      <c r="FJ125" s="7"/>
      <c r="FK125" s="7"/>
      <c r="FL125" s="7"/>
      <c r="FM125" s="7"/>
      <c r="FN125" s="7"/>
      <c r="FO125" s="7"/>
      <c r="FP125" s="7"/>
      <c r="FQ125" s="7"/>
      <c r="FR125" s="7"/>
      <c r="FS125" s="7"/>
      <c r="FT125" s="7"/>
      <c r="FU125" s="7"/>
      <c r="FV125" s="7"/>
      <c r="FW125" s="7"/>
      <c r="FX125" s="7"/>
      <c r="FY125" s="7"/>
      <c r="FZ125" s="7"/>
      <c r="GA125" s="7"/>
      <c r="GB125" s="7"/>
      <c r="GC125" s="7"/>
      <c r="GD125" s="7"/>
      <c r="GE125" s="7"/>
      <c r="GF125" s="7"/>
      <c r="GG125" s="7"/>
      <c r="GH125" s="7"/>
      <c r="GI125" s="7"/>
      <c r="GJ125" s="7"/>
      <c r="GK125" s="7"/>
      <c r="GL125" s="7"/>
      <c r="GM125" s="7"/>
      <c r="GN125" s="7"/>
      <c r="GO125" s="7"/>
      <c r="GP125" s="7"/>
      <c r="GQ125" s="7"/>
      <c r="GR125" s="7"/>
      <c r="GS125" s="7"/>
      <c r="GT125" s="7"/>
      <c r="GU125" s="7"/>
      <c r="GV125" s="7"/>
      <c r="GW125" s="7"/>
      <c r="GX125" s="7"/>
      <c r="GY125" s="7"/>
      <c r="GZ125" s="7"/>
      <c r="HA125" s="7"/>
      <c r="HB125" s="7"/>
      <c r="HC125" s="7"/>
      <c r="HD125" s="7"/>
      <c r="HE125" s="7"/>
      <c r="HF125" s="7"/>
      <c r="HG125" s="7"/>
      <c r="HH125" s="7"/>
      <c r="HI125" s="7"/>
      <c r="HJ125" s="7"/>
      <c r="HK125" s="7"/>
      <c r="HL125" s="7"/>
      <c r="HM125" s="7"/>
      <c r="HN125" s="7"/>
      <c r="HO125" s="7"/>
      <c r="HP125" s="7"/>
      <c r="HQ125" s="7"/>
      <c r="HR125" s="7"/>
      <c r="HS125" s="7"/>
      <c r="HT125" s="7"/>
      <c r="HU125" s="7"/>
      <c r="HV125" s="7"/>
      <c r="HW125" s="7"/>
      <c r="HX125" s="7"/>
      <c r="HY125" s="7"/>
      <c r="HZ125" s="7"/>
      <c r="IA125" s="7"/>
      <c r="IB125" s="7"/>
      <c r="IC125" s="7"/>
      <c r="ID125" s="7"/>
      <c r="IE125" s="7"/>
      <c r="IF125" s="7"/>
      <c r="IG125" s="7"/>
      <c r="IH125" s="7"/>
      <c r="II125" s="7"/>
      <c r="IJ125" s="7"/>
      <c r="IK125" s="7"/>
      <c r="IL125" s="7"/>
      <c r="IM125" s="7"/>
      <c r="IN125" s="7"/>
      <c r="IO125" s="7"/>
      <c r="IP125" s="7"/>
      <c r="IQ125" s="7"/>
      <c r="IR125" s="7"/>
      <c r="IS125" s="7"/>
      <c r="IT125" s="7"/>
      <c r="IU125" s="7"/>
      <c r="IV125" s="7"/>
      <c r="IW125" s="7"/>
      <c r="IX125" s="7"/>
      <c r="IY125" s="7"/>
      <c r="IZ125" s="7"/>
      <c r="JA125" s="7"/>
      <c r="JB125" s="7"/>
      <c r="JC125" s="7"/>
      <c r="JD125" s="7"/>
      <c r="JE125" s="7"/>
      <c r="JF125" s="7"/>
      <c r="JG125" s="7"/>
      <c r="JH125" s="7"/>
      <c r="JI125" s="7"/>
      <c r="JJ125" s="7"/>
      <c r="JK125" s="7"/>
      <c r="JL125" s="7"/>
      <c r="JM125" s="7"/>
      <c r="JN125" s="7"/>
      <c r="JO125" s="7"/>
      <c r="JP125" s="7"/>
      <c r="JQ125" s="7"/>
      <c r="JR125" s="7"/>
      <c r="JS125" s="7"/>
      <c r="JT125" s="7"/>
      <c r="JU125" s="7"/>
      <c r="JV125" s="7"/>
      <c r="JW125" s="7"/>
      <c r="JX125" s="7"/>
      <c r="JY125" s="7"/>
      <c r="JZ125" s="7"/>
      <c r="KA125" s="7"/>
      <c r="KB125" s="7"/>
      <c r="KC125" s="7"/>
      <c r="KD125" s="7"/>
      <c r="KE125" s="7"/>
      <c r="KF125" s="7"/>
      <c r="KG125" s="7"/>
      <c r="KH125" s="7"/>
      <c r="KI125" s="7"/>
      <c r="KJ125" s="7"/>
      <c r="KK125" s="7"/>
      <c r="KL125" s="7"/>
      <c r="KM125" s="7"/>
      <c r="KN125" s="7"/>
    </row>
    <row r="126" spans="1:300" s="21" customFormat="1" ht="31.5" x14ac:dyDescent="0.25">
      <c r="A126" s="3"/>
      <c r="B126" s="6" t="s">
        <v>323</v>
      </c>
      <c r="C126" s="7">
        <v>566910520</v>
      </c>
      <c r="D126" s="7"/>
      <c r="E126" s="7">
        <v>564847200</v>
      </c>
      <c r="F126" s="7"/>
      <c r="G126" s="7"/>
      <c r="H126" s="7"/>
      <c r="I126" s="7">
        <v>214237253</v>
      </c>
      <c r="J126" s="7">
        <v>210500000</v>
      </c>
      <c r="K126" s="80">
        <f t="shared" si="17"/>
        <v>-3737253</v>
      </c>
      <c r="L126" s="7">
        <v>81708300</v>
      </c>
      <c r="M126" s="7">
        <v>82200000</v>
      </c>
      <c r="N126" s="7"/>
      <c r="O126" s="7">
        <v>27928000</v>
      </c>
      <c r="P126" s="7">
        <v>28000000</v>
      </c>
      <c r="Q126" s="7"/>
      <c r="R126" s="7"/>
      <c r="S126" s="7">
        <v>14807714</v>
      </c>
      <c r="T126" s="7"/>
      <c r="U126" s="7">
        <v>15000000</v>
      </c>
      <c r="V126" s="7">
        <v>14807714</v>
      </c>
      <c r="W126" s="7">
        <v>15000000</v>
      </c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>
        <v>37802000</v>
      </c>
      <c r="AX126" s="7"/>
      <c r="AY126" s="7">
        <v>38000000</v>
      </c>
      <c r="AZ126" s="7">
        <v>37802000</v>
      </c>
      <c r="BA126" s="7">
        <v>38000000</v>
      </c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>
        <v>29301000</v>
      </c>
      <c r="BP126" s="7"/>
      <c r="BQ126" s="7">
        <v>29400000</v>
      </c>
      <c r="BR126" s="7">
        <v>29301000</v>
      </c>
      <c r="BS126" s="7">
        <v>29400000</v>
      </c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>
        <v>33043836</v>
      </c>
      <c r="CJ126" s="7"/>
      <c r="CK126" s="7">
        <v>33191200</v>
      </c>
      <c r="CL126" s="7">
        <v>33043836</v>
      </c>
      <c r="CM126" s="7">
        <v>33191200</v>
      </c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>
        <v>6544000</v>
      </c>
      <c r="DB126" s="7"/>
      <c r="DC126" s="7">
        <v>6532000</v>
      </c>
      <c r="DD126" s="7">
        <v>6544000</v>
      </c>
      <c r="DE126" s="7">
        <v>6532000</v>
      </c>
      <c r="DF126" s="7"/>
      <c r="DG126" s="7"/>
      <c r="DH126" s="7"/>
      <c r="DI126" s="7"/>
      <c r="DJ126" s="7"/>
      <c r="DK126" s="7"/>
      <c r="DL126" s="7"/>
      <c r="DM126" s="7"/>
      <c r="DN126" s="7"/>
      <c r="DO126" s="7">
        <v>8112000</v>
      </c>
      <c r="DP126" s="7"/>
      <c r="DQ126" s="7">
        <v>8400000</v>
      </c>
      <c r="DR126" s="7">
        <v>8112000</v>
      </c>
      <c r="DS126" s="7">
        <v>8400000</v>
      </c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>
        <v>4262000</v>
      </c>
      <c r="EH126" s="7"/>
      <c r="EI126" s="7">
        <v>4384000</v>
      </c>
      <c r="EJ126" s="7">
        <v>4262000</v>
      </c>
      <c r="EK126" s="7">
        <v>4384000</v>
      </c>
      <c r="EL126" s="7"/>
      <c r="EM126" s="7"/>
      <c r="EN126" s="7"/>
      <c r="EO126" s="7"/>
      <c r="EP126" s="7"/>
      <c r="EQ126" s="7"/>
      <c r="ER126" s="7"/>
      <c r="ES126" s="7"/>
      <c r="ET126" s="7"/>
      <c r="EU126" s="7">
        <v>16194000</v>
      </c>
      <c r="EV126" s="7"/>
      <c r="EW126" s="7">
        <v>16300000</v>
      </c>
      <c r="EX126" s="7">
        <v>16194000</v>
      </c>
      <c r="EY126" s="7">
        <v>16300000</v>
      </c>
      <c r="EZ126" s="7"/>
      <c r="FA126" s="7"/>
      <c r="FB126" s="7"/>
      <c r="FC126" s="7"/>
      <c r="FD126" s="7"/>
      <c r="FE126" s="7"/>
      <c r="FF126" s="7"/>
      <c r="FG126" s="7"/>
      <c r="FH126" s="7"/>
      <c r="FI126" s="7"/>
      <c r="FJ126" s="7"/>
      <c r="FK126" s="7"/>
      <c r="FL126" s="7"/>
      <c r="FM126" s="7">
        <v>15300000</v>
      </c>
      <c r="FN126" s="7"/>
      <c r="FO126" s="7">
        <v>15600000</v>
      </c>
      <c r="FP126" s="7">
        <v>15300000</v>
      </c>
      <c r="FQ126" s="7">
        <v>15600000</v>
      </c>
      <c r="FR126" s="7"/>
      <c r="FS126" s="7"/>
      <c r="FT126" s="7"/>
      <c r="FU126" s="7"/>
      <c r="FV126" s="7"/>
      <c r="FW126" s="7"/>
      <c r="FX126" s="7"/>
      <c r="FY126" s="7"/>
      <c r="FZ126" s="7"/>
      <c r="GA126" s="7"/>
      <c r="GB126" s="7"/>
      <c r="GC126" s="7">
        <v>8224000</v>
      </c>
      <c r="GD126" s="7"/>
      <c r="GE126" s="7">
        <v>8300000</v>
      </c>
      <c r="GF126" s="7">
        <v>8224000</v>
      </c>
      <c r="GG126" s="7">
        <v>8300000</v>
      </c>
      <c r="GH126" s="7"/>
      <c r="GI126" s="7"/>
      <c r="GJ126" s="7"/>
      <c r="GK126" s="7"/>
      <c r="GL126" s="7"/>
      <c r="GM126" s="7"/>
      <c r="GN126" s="7"/>
      <c r="GO126" s="7"/>
      <c r="GP126" s="7"/>
      <c r="GQ126" s="7"/>
      <c r="GR126" s="7"/>
      <c r="GS126" s="7">
        <v>4495083</v>
      </c>
      <c r="GT126" s="7"/>
      <c r="GU126" s="7">
        <v>4504000</v>
      </c>
      <c r="GV126" s="7">
        <v>4495083</v>
      </c>
      <c r="GW126" s="7">
        <v>4504000</v>
      </c>
      <c r="GX126" s="7"/>
      <c r="GY126" s="7"/>
      <c r="GZ126" s="7"/>
      <c r="HA126" s="7"/>
      <c r="HB126" s="7"/>
      <c r="HC126" s="7"/>
      <c r="HD126" s="7"/>
      <c r="HE126" s="7"/>
      <c r="HF126" s="7"/>
      <c r="HG126" s="7">
        <v>7951334</v>
      </c>
      <c r="HH126" s="7"/>
      <c r="HI126" s="7">
        <v>8000000</v>
      </c>
      <c r="HJ126" s="7">
        <v>7951334</v>
      </c>
      <c r="HK126" s="7">
        <v>8000000</v>
      </c>
      <c r="HL126" s="7"/>
      <c r="HM126" s="7"/>
      <c r="HN126" s="7"/>
      <c r="HO126" s="7"/>
      <c r="HP126" s="7"/>
      <c r="HQ126" s="7"/>
      <c r="HR126" s="7"/>
      <c r="HS126" s="7"/>
      <c r="HT126" s="7"/>
      <c r="HU126" s="7"/>
      <c r="HV126" s="7"/>
      <c r="HW126" s="7">
        <v>13696000</v>
      </c>
      <c r="HX126" s="7"/>
      <c r="HY126" s="7">
        <v>14000000</v>
      </c>
      <c r="HZ126" s="7">
        <v>13696000</v>
      </c>
      <c r="IA126" s="7">
        <v>14000000</v>
      </c>
      <c r="IB126" s="7"/>
      <c r="IC126" s="7"/>
      <c r="ID126" s="7"/>
      <c r="IE126" s="7"/>
      <c r="IF126" s="7"/>
      <c r="IG126" s="7"/>
      <c r="IH126" s="7"/>
      <c r="II126" s="7"/>
      <c r="IJ126" s="7"/>
      <c r="IK126" s="7"/>
      <c r="IL126" s="7">
        <v>7428000</v>
      </c>
      <c r="IM126" s="7"/>
      <c r="IN126" s="7">
        <v>7426000</v>
      </c>
      <c r="IO126" s="7">
        <v>7428000</v>
      </c>
      <c r="IP126" s="7">
        <v>7426000</v>
      </c>
      <c r="IQ126" s="7"/>
      <c r="IR126" s="7"/>
      <c r="IS126" s="7"/>
      <c r="IT126" s="7"/>
      <c r="IU126" s="7"/>
      <c r="IV126" s="7"/>
      <c r="IW126" s="7"/>
      <c r="IX126" s="7"/>
      <c r="IY126" s="7"/>
      <c r="IZ126" s="7">
        <v>9048000</v>
      </c>
      <c r="JA126" s="7"/>
      <c r="JB126" s="7">
        <v>8392000</v>
      </c>
      <c r="JC126" s="7">
        <v>9048000</v>
      </c>
      <c r="JD126" s="7">
        <v>8392000</v>
      </c>
      <c r="JE126" s="7"/>
      <c r="JF126" s="7"/>
      <c r="JG126" s="7"/>
      <c r="JH126" s="7"/>
      <c r="JI126" s="7"/>
      <c r="JJ126" s="7"/>
      <c r="JK126" s="7"/>
      <c r="JL126" s="7"/>
      <c r="JM126" s="7"/>
      <c r="JN126" s="7"/>
      <c r="JO126" s="7"/>
      <c r="JP126" s="7"/>
      <c r="JQ126" s="7"/>
      <c r="JR126" s="7">
        <v>26828000</v>
      </c>
      <c r="JS126" s="7"/>
      <c r="JT126" s="7">
        <v>26718000</v>
      </c>
      <c r="JU126" s="7">
        <v>26828000</v>
      </c>
      <c r="JV126" s="7">
        <v>26718000</v>
      </c>
      <c r="JW126" s="7"/>
      <c r="JX126" s="7"/>
      <c r="JY126" s="7"/>
      <c r="JZ126" s="7"/>
      <c r="KA126" s="7"/>
      <c r="KB126" s="7"/>
      <c r="KC126" s="7"/>
      <c r="KD126" s="7"/>
      <c r="KE126" s="7"/>
      <c r="KF126" s="7"/>
      <c r="KG126" s="7"/>
      <c r="KH126" s="7"/>
      <c r="KI126" s="7"/>
      <c r="KJ126" s="7"/>
      <c r="KK126" s="7"/>
      <c r="KL126" s="7"/>
      <c r="KM126" s="7"/>
      <c r="KN126" s="7"/>
    </row>
    <row r="127" spans="1:300" s="21" customFormat="1" ht="47.25" x14ac:dyDescent="0.25">
      <c r="A127" s="3"/>
      <c r="B127" s="39" t="s">
        <v>324</v>
      </c>
      <c r="C127" s="7">
        <v>573771</v>
      </c>
      <c r="D127" s="7"/>
      <c r="E127" s="7">
        <v>669739</v>
      </c>
      <c r="F127" s="7"/>
      <c r="G127" s="7"/>
      <c r="H127" s="7"/>
      <c r="I127" s="7">
        <v>277900</v>
      </c>
      <c r="J127" s="7">
        <v>345000</v>
      </c>
      <c r="K127" s="80">
        <f t="shared" si="17"/>
        <v>67100</v>
      </c>
      <c r="L127" s="7">
        <v>131080</v>
      </c>
      <c r="M127" s="7">
        <v>142500</v>
      </c>
      <c r="N127" s="7"/>
      <c r="O127" s="7">
        <v>20399</v>
      </c>
      <c r="P127" s="7">
        <v>24183</v>
      </c>
      <c r="Q127" s="7"/>
      <c r="R127" s="7"/>
      <c r="S127" s="7">
        <v>6500</v>
      </c>
      <c r="T127" s="7"/>
      <c r="U127" s="7">
        <v>7000</v>
      </c>
      <c r="V127" s="7">
        <v>6500</v>
      </c>
      <c r="W127" s="7">
        <v>7000</v>
      </c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>
        <v>30440</v>
      </c>
      <c r="AX127" s="7"/>
      <c r="AY127" s="7">
        <v>35400</v>
      </c>
      <c r="AZ127" s="7">
        <v>30440</v>
      </c>
      <c r="BA127" s="7">
        <v>35400</v>
      </c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>
        <v>23000</v>
      </c>
      <c r="BP127" s="7"/>
      <c r="BQ127" s="7">
        <v>27300</v>
      </c>
      <c r="BR127" s="7">
        <v>23000</v>
      </c>
      <c r="BS127" s="7">
        <v>27300</v>
      </c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>
        <v>22380</v>
      </c>
      <c r="CJ127" s="7"/>
      <c r="CK127" s="7">
        <v>23468</v>
      </c>
      <c r="CL127" s="7">
        <v>22380</v>
      </c>
      <c r="CM127" s="7">
        <v>23468</v>
      </c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>
        <v>4184</v>
      </c>
      <c r="DB127" s="7"/>
      <c r="DC127" s="7">
        <v>3981</v>
      </c>
      <c r="DD127" s="7">
        <v>4184</v>
      </c>
      <c r="DE127" s="7">
        <v>3981</v>
      </c>
      <c r="DF127" s="7"/>
      <c r="DG127" s="7"/>
      <c r="DH127" s="7"/>
      <c r="DI127" s="7"/>
      <c r="DJ127" s="7"/>
      <c r="DK127" s="7"/>
      <c r="DL127" s="7"/>
      <c r="DM127" s="7"/>
      <c r="DN127" s="7"/>
      <c r="DO127" s="7">
        <v>3366</v>
      </c>
      <c r="DP127" s="7"/>
      <c r="DQ127" s="7">
        <v>3331</v>
      </c>
      <c r="DR127" s="7">
        <v>3366</v>
      </c>
      <c r="DS127" s="7">
        <v>3331</v>
      </c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>
        <v>1300</v>
      </c>
      <c r="EH127" s="7"/>
      <c r="EI127" s="7">
        <v>1300</v>
      </c>
      <c r="EJ127" s="7">
        <v>1300</v>
      </c>
      <c r="EK127" s="7">
        <v>1300</v>
      </c>
      <c r="EL127" s="7"/>
      <c r="EM127" s="7"/>
      <c r="EN127" s="7"/>
      <c r="EO127" s="7"/>
      <c r="EP127" s="7"/>
      <c r="EQ127" s="7"/>
      <c r="ER127" s="7"/>
      <c r="ES127" s="7"/>
      <c r="ET127" s="7"/>
      <c r="EU127" s="7">
        <v>7051</v>
      </c>
      <c r="EV127" s="7"/>
      <c r="EW127" s="7">
        <v>7907</v>
      </c>
      <c r="EX127" s="7">
        <v>7051</v>
      </c>
      <c r="EY127" s="7">
        <v>7907</v>
      </c>
      <c r="EZ127" s="7"/>
      <c r="FA127" s="7"/>
      <c r="FB127" s="7"/>
      <c r="FC127" s="7"/>
      <c r="FD127" s="7"/>
      <c r="FE127" s="7"/>
      <c r="FF127" s="7"/>
      <c r="FG127" s="7"/>
      <c r="FH127" s="7"/>
      <c r="FI127" s="7"/>
      <c r="FJ127" s="7"/>
      <c r="FK127" s="7"/>
      <c r="FL127" s="7"/>
      <c r="FM127" s="7">
        <v>7500</v>
      </c>
      <c r="FN127" s="7"/>
      <c r="FO127" s="7">
        <v>8250</v>
      </c>
      <c r="FP127" s="7">
        <v>7500</v>
      </c>
      <c r="FQ127" s="7">
        <v>8250</v>
      </c>
      <c r="FR127" s="7"/>
      <c r="FS127" s="7"/>
      <c r="FT127" s="7"/>
      <c r="FU127" s="7"/>
      <c r="FV127" s="7"/>
      <c r="FW127" s="7"/>
      <c r="FX127" s="7"/>
      <c r="FY127" s="7"/>
      <c r="FZ127" s="7"/>
      <c r="GA127" s="7"/>
      <c r="GB127" s="7"/>
      <c r="GC127" s="7">
        <v>3180</v>
      </c>
      <c r="GD127" s="7"/>
      <c r="GE127" s="7">
        <v>3780</v>
      </c>
      <c r="GF127" s="7">
        <v>3180</v>
      </c>
      <c r="GG127" s="7">
        <v>3780</v>
      </c>
      <c r="GH127" s="7"/>
      <c r="GI127" s="7"/>
      <c r="GJ127" s="7"/>
      <c r="GK127" s="7"/>
      <c r="GL127" s="7"/>
      <c r="GM127" s="7"/>
      <c r="GN127" s="7"/>
      <c r="GO127" s="7"/>
      <c r="GP127" s="7"/>
      <c r="GQ127" s="7"/>
      <c r="GR127" s="7"/>
      <c r="GS127" s="7">
        <v>2965</v>
      </c>
      <c r="GT127" s="7"/>
      <c r="GU127" s="7">
        <v>3000</v>
      </c>
      <c r="GV127" s="7">
        <v>2965</v>
      </c>
      <c r="GW127" s="7">
        <v>3000</v>
      </c>
      <c r="GX127" s="7"/>
      <c r="GY127" s="7"/>
      <c r="GZ127" s="7"/>
      <c r="HA127" s="7"/>
      <c r="HB127" s="7"/>
      <c r="HC127" s="7"/>
      <c r="HD127" s="7"/>
      <c r="HE127" s="7"/>
      <c r="HF127" s="7"/>
      <c r="HG127" s="7">
        <v>7000</v>
      </c>
      <c r="HH127" s="7"/>
      <c r="HI127" s="7">
        <v>5629</v>
      </c>
      <c r="HJ127" s="7">
        <v>7000</v>
      </c>
      <c r="HK127" s="7">
        <v>5629</v>
      </c>
      <c r="HL127" s="7"/>
      <c r="HM127" s="7"/>
      <c r="HN127" s="7"/>
      <c r="HO127" s="7"/>
      <c r="HP127" s="7"/>
      <c r="HQ127" s="7"/>
      <c r="HR127" s="7"/>
      <c r="HS127" s="7"/>
      <c r="HT127" s="7"/>
      <c r="HU127" s="7"/>
      <c r="HV127" s="7"/>
      <c r="HW127" s="7">
        <v>7633</v>
      </c>
      <c r="HX127" s="7"/>
      <c r="HY127" s="7">
        <v>7872</v>
      </c>
      <c r="HZ127" s="7">
        <v>7633</v>
      </c>
      <c r="IA127" s="7">
        <v>7872</v>
      </c>
      <c r="IB127" s="7"/>
      <c r="IC127" s="7"/>
      <c r="ID127" s="7"/>
      <c r="IE127" s="7"/>
      <c r="IF127" s="7"/>
      <c r="IG127" s="7"/>
      <c r="IH127" s="7"/>
      <c r="II127" s="7"/>
      <c r="IJ127" s="7"/>
      <c r="IK127" s="7"/>
      <c r="IL127" s="7">
        <v>1850</v>
      </c>
      <c r="IM127" s="7"/>
      <c r="IN127" s="7">
        <v>1931</v>
      </c>
      <c r="IO127" s="7">
        <v>1850</v>
      </c>
      <c r="IP127" s="7">
        <v>1931</v>
      </c>
      <c r="IQ127" s="7"/>
      <c r="IR127" s="7"/>
      <c r="IS127" s="7"/>
      <c r="IT127" s="7"/>
      <c r="IU127" s="7"/>
      <c r="IV127" s="7"/>
      <c r="IW127" s="7"/>
      <c r="IX127" s="7"/>
      <c r="IY127" s="7"/>
      <c r="IZ127" s="7">
        <v>3043</v>
      </c>
      <c r="JA127" s="7"/>
      <c r="JB127" s="7">
        <v>3507</v>
      </c>
      <c r="JC127" s="7">
        <v>3043</v>
      </c>
      <c r="JD127" s="7">
        <v>3507</v>
      </c>
      <c r="JE127" s="7"/>
      <c r="JF127" s="7"/>
      <c r="JG127" s="7"/>
      <c r="JH127" s="7"/>
      <c r="JI127" s="7"/>
      <c r="JJ127" s="7"/>
      <c r="JK127" s="7"/>
      <c r="JL127" s="7"/>
      <c r="JM127" s="7"/>
      <c r="JN127" s="7"/>
      <c r="JO127" s="7"/>
      <c r="JP127" s="7"/>
      <c r="JQ127" s="7"/>
      <c r="JR127" s="7">
        <v>13000</v>
      </c>
      <c r="JS127" s="7"/>
      <c r="JT127" s="7">
        <v>14400</v>
      </c>
      <c r="JU127" s="7">
        <v>13000</v>
      </c>
      <c r="JV127" s="7">
        <v>14400</v>
      </c>
      <c r="JW127" s="7"/>
      <c r="JX127" s="7"/>
      <c r="JY127" s="7"/>
      <c r="JZ127" s="7"/>
      <c r="KA127" s="7"/>
      <c r="KB127" s="7"/>
      <c r="KC127" s="7"/>
      <c r="KD127" s="7"/>
      <c r="KE127" s="7"/>
      <c r="KF127" s="7"/>
      <c r="KG127" s="7"/>
      <c r="KH127" s="7"/>
      <c r="KI127" s="7"/>
      <c r="KJ127" s="7"/>
      <c r="KK127" s="7"/>
      <c r="KL127" s="7"/>
      <c r="KM127" s="7"/>
      <c r="KN127" s="7"/>
    </row>
    <row r="128" spans="1:300" s="26" customFormat="1" ht="31.5" x14ac:dyDescent="0.25">
      <c r="A128" s="25"/>
      <c r="B128" s="39" t="s">
        <v>325</v>
      </c>
      <c r="C128" s="9">
        <v>34486496</v>
      </c>
      <c r="D128" s="9"/>
      <c r="E128" s="9">
        <v>43213600</v>
      </c>
      <c r="F128" s="9"/>
      <c r="G128" s="9"/>
      <c r="H128" s="9"/>
      <c r="I128" s="9">
        <v>16840278</v>
      </c>
      <c r="J128" s="9">
        <v>22077622</v>
      </c>
      <c r="K128" s="80">
        <f t="shared" si="17"/>
        <v>5237344</v>
      </c>
      <c r="L128" s="9">
        <v>8016900</v>
      </c>
      <c r="M128" s="9">
        <v>9393463</v>
      </c>
      <c r="N128" s="9"/>
      <c r="O128" s="9">
        <v>1247800</v>
      </c>
      <c r="P128" s="9">
        <v>1603931</v>
      </c>
      <c r="Q128" s="9"/>
      <c r="R128" s="9"/>
      <c r="S128" s="9">
        <v>381515</v>
      </c>
      <c r="T128" s="9"/>
      <c r="U128" s="9">
        <v>470762</v>
      </c>
      <c r="V128" s="9">
        <v>381515</v>
      </c>
      <c r="W128" s="9">
        <v>470762</v>
      </c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>
        <v>1876460</v>
      </c>
      <c r="AX128" s="9"/>
      <c r="AY128" s="9">
        <v>2260020</v>
      </c>
      <c r="AZ128" s="9">
        <v>1876460</v>
      </c>
      <c r="BA128" s="9">
        <v>2260020</v>
      </c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>
        <v>1319142</v>
      </c>
      <c r="BP128" s="9"/>
      <c r="BQ128" s="9">
        <v>1767918</v>
      </c>
      <c r="BR128" s="9">
        <v>1319142</v>
      </c>
      <c r="BS128" s="9">
        <v>1767918</v>
      </c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>
        <v>1267245</v>
      </c>
      <c r="CJ128" s="9"/>
      <c r="CK128" s="9">
        <v>1481783</v>
      </c>
      <c r="CL128" s="9">
        <v>1267245</v>
      </c>
      <c r="CM128" s="9">
        <v>1481783</v>
      </c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>
        <v>236150</v>
      </c>
      <c r="DB128" s="9"/>
      <c r="DC128" s="9">
        <v>264234</v>
      </c>
      <c r="DD128" s="9">
        <v>236150</v>
      </c>
      <c r="DE128" s="9">
        <v>264234</v>
      </c>
      <c r="DF128" s="9"/>
      <c r="DG128" s="9"/>
      <c r="DH128" s="9"/>
      <c r="DI128" s="9"/>
      <c r="DJ128" s="9"/>
      <c r="DK128" s="9"/>
      <c r="DL128" s="9"/>
      <c r="DM128" s="9"/>
      <c r="DN128" s="9"/>
      <c r="DO128" s="9">
        <v>179024</v>
      </c>
      <c r="DP128" s="9"/>
      <c r="DQ128" s="9">
        <v>212567</v>
      </c>
      <c r="DR128" s="9">
        <v>179024</v>
      </c>
      <c r="DS128" s="9">
        <v>212567</v>
      </c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>
        <v>74426</v>
      </c>
      <c r="EH128" s="9"/>
      <c r="EI128" s="9">
        <v>78204</v>
      </c>
      <c r="EJ128" s="9">
        <v>74426</v>
      </c>
      <c r="EK128" s="9">
        <v>78204</v>
      </c>
      <c r="EL128" s="9"/>
      <c r="EM128" s="9"/>
      <c r="EN128" s="9"/>
      <c r="EO128" s="9"/>
      <c r="EP128" s="9"/>
      <c r="EQ128" s="9"/>
      <c r="ER128" s="9"/>
      <c r="ES128" s="9"/>
      <c r="ET128" s="9"/>
      <c r="EU128" s="9">
        <v>454867</v>
      </c>
      <c r="EV128" s="9"/>
      <c r="EW128" s="9">
        <v>529730</v>
      </c>
      <c r="EX128" s="9">
        <v>454867</v>
      </c>
      <c r="EY128" s="9">
        <v>529730</v>
      </c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>
        <v>403641</v>
      </c>
      <c r="FN128" s="9"/>
      <c r="FO128" s="9">
        <v>520183</v>
      </c>
      <c r="FP128" s="9">
        <v>403641</v>
      </c>
      <c r="FQ128" s="9">
        <v>520183</v>
      </c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>
        <v>170173</v>
      </c>
      <c r="GD128" s="9"/>
      <c r="GE128" s="9">
        <v>238260</v>
      </c>
      <c r="GF128" s="9">
        <v>170173</v>
      </c>
      <c r="GG128" s="9">
        <v>238260</v>
      </c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>
        <v>174464</v>
      </c>
      <c r="GT128" s="9"/>
      <c r="GU128" s="9">
        <v>230959</v>
      </c>
      <c r="GV128" s="9">
        <v>174464</v>
      </c>
      <c r="GW128" s="9">
        <v>230959</v>
      </c>
      <c r="GX128" s="9"/>
      <c r="GY128" s="9"/>
      <c r="GZ128" s="9"/>
      <c r="HA128" s="9"/>
      <c r="HB128" s="9"/>
      <c r="HC128" s="9"/>
      <c r="HD128" s="9"/>
      <c r="HE128" s="9"/>
      <c r="HF128" s="9"/>
      <c r="HG128" s="9">
        <v>394790</v>
      </c>
      <c r="HH128" s="9"/>
      <c r="HI128" s="9">
        <v>355775</v>
      </c>
      <c r="HJ128" s="9">
        <v>394790</v>
      </c>
      <c r="HK128" s="9">
        <v>355775</v>
      </c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>
        <v>465461</v>
      </c>
      <c r="HX128" s="9"/>
      <c r="HY128" s="9">
        <v>523272</v>
      </c>
      <c r="HZ128" s="9">
        <v>465461</v>
      </c>
      <c r="IA128" s="9">
        <v>523272</v>
      </c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>
        <v>115192</v>
      </c>
      <c r="IM128" s="9"/>
      <c r="IN128" s="9">
        <v>142086</v>
      </c>
      <c r="IO128" s="9">
        <v>115192</v>
      </c>
      <c r="IP128" s="9">
        <v>142086</v>
      </c>
      <c r="IQ128" s="9"/>
      <c r="IR128" s="9"/>
      <c r="IS128" s="9"/>
      <c r="IT128" s="9"/>
      <c r="IU128" s="9"/>
      <c r="IV128" s="9"/>
      <c r="IW128" s="9"/>
      <c r="IX128" s="9"/>
      <c r="IY128" s="9"/>
      <c r="IZ128" s="9">
        <v>161188</v>
      </c>
      <c r="JA128" s="9"/>
      <c r="JB128" s="9">
        <v>201054</v>
      </c>
      <c r="JC128" s="9">
        <v>161188</v>
      </c>
      <c r="JD128" s="9">
        <v>201054</v>
      </c>
      <c r="JE128" s="9"/>
      <c r="JF128" s="9"/>
      <c r="JG128" s="9"/>
      <c r="JH128" s="9"/>
      <c r="JI128" s="9"/>
      <c r="JJ128" s="9"/>
      <c r="JK128" s="9"/>
      <c r="JL128" s="9"/>
      <c r="JM128" s="9"/>
      <c r="JN128" s="9"/>
      <c r="JO128" s="9"/>
      <c r="JP128" s="9"/>
      <c r="JQ128" s="9"/>
      <c r="JR128" s="9">
        <v>707780</v>
      </c>
      <c r="JS128" s="9"/>
      <c r="JT128" s="9">
        <v>861777</v>
      </c>
      <c r="JU128" s="9">
        <v>707780</v>
      </c>
      <c r="JV128" s="9">
        <v>861777</v>
      </c>
      <c r="JW128" s="9"/>
      <c r="JX128" s="9"/>
      <c r="JY128" s="9"/>
      <c r="JZ128" s="9"/>
      <c r="KA128" s="9"/>
      <c r="KB128" s="9"/>
      <c r="KC128" s="9"/>
      <c r="KD128" s="9"/>
      <c r="KE128" s="9"/>
      <c r="KF128" s="9"/>
      <c r="KG128" s="9"/>
      <c r="KH128" s="9"/>
      <c r="KI128" s="9"/>
      <c r="KJ128" s="9"/>
      <c r="KK128" s="9"/>
      <c r="KL128" s="9"/>
      <c r="KM128" s="9"/>
      <c r="KN128" s="9"/>
    </row>
    <row r="129" spans="1:300" s="21" customFormat="1" ht="63" x14ac:dyDescent="0.25">
      <c r="A129" s="3"/>
      <c r="B129" s="6" t="s">
        <v>326</v>
      </c>
      <c r="C129" s="7">
        <v>1797393999</v>
      </c>
      <c r="D129" s="7"/>
      <c r="E129" s="7">
        <v>1915127544</v>
      </c>
      <c r="F129" s="7"/>
      <c r="G129" s="7"/>
      <c r="H129" s="7"/>
      <c r="I129" s="7">
        <v>416967021</v>
      </c>
      <c r="J129" s="7">
        <v>450436374</v>
      </c>
      <c r="K129" s="80">
        <f t="shared" si="17"/>
        <v>33469353</v>
      </c>
      <c r="L129" s="7">
        <v>96209385</v>
      </c>
      <c r="M129" s="7">
        <v>102140164</v>
      </c>
      <c r="N129" s="7"/>
      <c r="O129" s="7">
        <v>111256227</v>
      </c>
      <c r="P129" s="7">
        <v>111498041</v>
      </c>
      <c r="Q129" s="7"/>
      <c r="R129" s="7"/>
      <c r="S129" s="7">
        <v>127493950</v>
      </c>
      <c r="T129" s="7"/>
      <c r="U129" s="7">
        <v>136686033</v>
      </c>
      <c r="V129" s="7">
        <v>127493950</v>
      </c>
      <c r="W129" s="7">
        <v>136686033</v>
      </c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>
        <v>111132369</v>
      </c>
      <c r="AX129" s="7"/>
      <c r="AY129" s="7">
        <v>118445223</v>
      </c>
      <c r="AZ129" s="7">
        <v>111132369</v>
      </c>
      <c r="BA129" s="7">
        <v>118445223</v>
      </c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>
        <v>61017432</v>
      </c>
      <c r="BP129" s="7"/>
      <c r="BQ129" s="7">
        <v>64830755</v>
      </c>
      <c r="BR129" s="7">
        <v>61017432</v>
      </c>
      <c r="BS129" s="7">
        <v>64830755</v>
      </c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>
        <v>78269324</v>
      </c>
      <c r="CJ129" s="7"/>
      <c r="CK129" s="7">
        <v>82602053</v>
      </c>
      <c r="CL129" s="7">
        <v>78269324</v>
      </c>
      <c r="CM129" s="7">
        <v>82602053</v>
      </c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>
        <v>62631085</v>
      </c>
      <c r="DB129" s="7"/>
      <c r="DC129" s="7">
        <v>67563471</v>
      </c>
      <c r="DD129" s="7">
        <v>62631085</v>
      </c>
      <c r="DE129" s="7">
        <v>67563471</v>
      </c>
      <c r="DF129" s="7"/>
      <c r="DG129" s="7"/>
      <c r="DH129" s="7"/>
      <c r="DI129" s="7"/>
      <c r="DJ129" s="7"/>
      <c r="DK129" s="7"/>
      <c r="DL129" s="7"/>
      <c r="DM129" s="7"/>
      <c r="DN129" s="7"/>
      <c r="DO129" s="7">
        <v>72366245</v>
      </c>
      <c r="DP129" s="7"/>
      <c r="DQ129" s="7">
        <v>76455839</v>
      </c>
      <c r="DR129" s="7">
        <v>72366245</v>
      </c>
      <c r="DS129" s="7">
        <v>76455839</v>
      </c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>
        <v>28592257</v>
      </c>
      <c r="EH129" s="7"/>
      <c r="EI129" s="7">
        <v>30843156</v>
      </c>
      <c r="EJ129" s="7">
        <v>28592257</v>
      </c>
      <c r="EK129" s="7">
        <v>30843156</v>
      </c>
      <c r="EL129" s="7"/>
      <c r="EM129" s="7"/>
      <c r="EN129" s="7"/>
      <c r="EO129" s="7"/>
      <c r="EP129" s="7"/>
      <c r="EQ129" s="7"/>
      <c r="ER129" s="7"/>
      <c r="ES129" s="7"/>
      <c r="ET129" s="7"/>
      <c r="EU129" s="7">
        <v>78430698</v>
      </c>
      <c r="EV129" s="7"/>
      <c r="EW129" s="7">
        <v>82359329</v>
      </c>
      <c r="EX129" s="7">
        <v>78430698</v>
      </c>
      <c r="EY129" s="7">
        <v>82359329</v>
      </c>
      <c r="EZ129" s="7"/>
      <c r="FA129" s="7"/>
      <c r="FB129" s="7"/>
      <c r="FC129" s="7"/>
      <c r="FD129" s="7"/>
      <c r="FE129" s="7"/>
      <c r="FF129" s="7"/>
      <c r="FG129" s="7"/>
      <c r="FH129" s="7"/>
      <c r="FI129" s="7"/>
      <c r="FJ129" s="7"/>
      <c r="FK129" s="7"/>
      <c r="FL129" s="7"/>
      <c r="FM129" s="7">
        <v>92095661</v>
      </c>
      <c r="FN129" s="7"/>
      <c r="FO129" s="7">
        <v>98030150</v>
      </c>
      <c r="FP129" s="7">
        <v>92095661</v>
      </c>
      <c r="FQ129" s="7">
        <v>98030150</v>
      </c>
      <c r="FR129" s="7"/>
      <c r="FS129" s="7"/>
      <c r="FT129" s="7"/>
      <c r="FU129" s="7"/>
      <c r="FV129" s="7"/>
      <c r="FW129" s="7"/>
      <c r="FX129" s="7"/>
      <c r="FY129" s="7"/>
      <c r="FZ129" s="7"/>
      <c r="GA129" s="7"/>
      <c r="GB129" s="7"/>
      <c r="GC129" s="7">
        <v>42698695</v>
      </c>
      <c r="GD129" s="7"/>
      <c r="GE129" s="7">
        <v>46218015</v>
      </c>
      <c r="GF129" s="7">
        <v>42698695</v>
      </c>
      <c r="GG129" s="7">
        <v>46218015</v>
      </c>
      <c r="GH129" s="7"/>
      <c r="GI129" s="7"/>
      <c r="GJ129" s="7"/>
      <c r="GK129" s="7"/>
      <c r="GL129" s="7"/>
      <c r="GM129" s="7"/>
      <c r="GN129" s="7"/>
      <c r="GO129" s="7"/>
      <c r="GP129" s="7"/>
      <c r="GQ129" s="7"/>
      <c r="GR129" s="7"/>
      <c r="GS129" s="7">
        <v>70845551</v>
      </c>
      <c r="GT129" s="7"/>
      <c r="GU129" s="7">
        <v>75428601</v>
      </c>
      <c r="GV129" s="7">
        <v>70845551</v>
      </c>
      <c r="GW129" s="7">
        <v>75428601</v>
      </c>
      <c r="GX129" s="7"/>
      <c r="GY129" s="7"/>
      <c r="GZ129" s="7"/>
      <c r="HA129" s="7"/>
      <c r="HB129" s="7"/>
      <c r="HC129" s="7"/>
      <c r="HD129" s="7"/>
      <c r="HE129" s="7"/>
      <c r="HF129" s="7"/>
      <c r="HG129" s="7">
        <v>63653921</v>
      </c>
      <c r="HH129" s="7"/>
      <c r="HI129" s="7">
        <v>67315232</v>
      </c>
      <c r="HJ129" s="7">
        <v>63653921</v>
      </c>
      <c r="HK129" s="7">
        <v>67315232</v>
      </c>
      <c r="HL129" s="7"/>
      <c r="HM129" s="7"/>
      <c r="HN129" s="7"/>
      <c r="HO129" s="7"/>
      <c r="HP129" s="7"/>
      <c r="HQ129" s="7"/>
      <c r="HR129" s="7"/>
      <c r="HS129" s="7"/>
      <c r="HT129" s="7"/>
      <c r="HU129" s="7"/>
      <c r="HV129" s="7"/>
      <c r="HW129" s="7">
        <v>58013918</v>
      </c>
      <c r="HX129" s="7"/>
      <c r="HY129" s="7">
        <v>63500215</v>
      </c>
      <c r="HZ129" s="7">
        <v>58013918</v>
      </c>
      <c r="IA129" s="7">
        <v>63500215</v>
      </c>
      <c r="IB129" s="7"/>
      <c r="IC129" s="7"/>
      <c r="ID129" s="7"/>
      <c r="IE129" s="7"/>
      <c r="IF129" s="7"/>
      <c r="IG129" s="7"/>
      <c r="IH129" s="7"/>
      <c r="II129" s="7"/>
      <c r="IJ129" s="7"/>
      <c r="IK129" s="7"/>
      <c r="IL129" s="7">
        <v>53104164</v>
      </c>
      <c r="IM129" s="7"/>
      <c r="IN129" s="7">
        <v>57484437</v>
      </c>
      <c r="IO129" s="7">
        <v>53104164</v>
      </c>
      <c r="IP129" s="7">
        <v>57484437</v>
      </c>
      <c r="IQ129" s="7"/>
      <c r="IR129" s="7"/>
      <c r="IS129" s="7"/>
      <c r="IT129" s="7"/>
      <c r="IU129" s="7"/>
      <c r="IV129" s="7"/>
      <c r="IW129" s="7"/>
      <c r="IX129" s="7"/>
      <c r="IY129" s="7"/>
      <c r="IZ129" s="7">
        <v>79803422</v>
      </c>
      <c r="JA129" s="7"/>
      <c r="JB129" s="7">
        <v>84064398</v>
      </c>
      <c r="JC129" s="7">
        <v>79803422</v>
      </c>
      <c r="JD129" s="7">
        <v>84064398</v>
      </c>
      <c r="JE129" s="7"/>
      <c r="JF129" s="7"/>
      <c r="JG129" s="7"/>
      <c r="JH129" s="7"/>
      <c r="JI129" s="7"/>
      <c r="JJ129" s="7"/>
      <c r="JK129" s="7"/>
      <c r="JL129" s="7"/>
      <c r="JM129" s="7"/>
      <c r="JN129" s="7"/>
      <c r="JO129" s="7"/>
      <c r="JP129" s="7"/>
      <c r="JQ129" s="7"/>
      <c r="JR129" s="7">
        <v>92812674</v>
      </c>
      <c r="JS129" s="7"/>
      <c r="JT129" s="7">
        <v>99226058</v>
      </c>
      <c r="JU129" s="7">
        <v>92812674</v>
      </c>
      <c r="JV129" s="7">
        <v>99226058</v>
      </c>
      <c r="JW129" s="7"/>
      <c r="JX129" s="7"/>
      <c r="JY129" s="7"/>
      <c r="JZ129" s="7"/>
      <c r="KA129" s="7"/>
      <c r="KB129" s="7"/>
      <c r="KC129" s="7"/>
      <c r="KD129" s="7"/>
      <c r="KE129" s="7"/>
      <c r="KF129" s="7"/>
      <c r="KG129" s="7"/>
      <c r="KH129" s="7"/>
      <c r="KI129" s="7"/>
      <c r="KJ129" s="7"/>
      <c r="KK129" s="7"/>
      <c r="KL129" s="7"/>
      <c r="KM129" s="7"/>
      <c r="KN129" s="7"/>
    </row>
    <row r="130" spans="1:300" s="21" customFormat="1" ht="15.75" x14ac:dyDescent="0.25">
      <c r="A130" s="3"/>
      <c r="B130" s="6" t="s">
        <v>327</v>
      </c>
      <c r="C130" s="7">
        <v>107270335</v>
      </c>
      <c r="D130" s="7"/>
      <c r="E130" s="7">
        <v>110665983</v>
      </c>
      <c r="F130" s="7"/>
      <c r="G130" s="7"/>
      <c r="H130" s="7"/>
      <c r="I130" s="7">
        <v>26029815</v>
      </c>
      <c r="J130" s="7">
        <v>26533566</v>
      </c>
      <c r="K130" s="80">
        <f t="shared" si="17"/>
        <v>503751</v>
      </c>
      <c r="L130" s="7">
        <v>26068500</v>
      </c>
      <c r="M130" s="7">
        <v>22908725</v>
      </c>
      <c r="N130" s="7"/>
      <c r="O130" s="7">
        <v>4371340</v>
      </c>
      <c r="P130" s="7">
        <v>5775065</v>
      </c>
      <c r="Q130" s="7"/>
      <c r="R130" s="7"/>
      <c r="S130" s="7">
        <v>4367160</v>
      </c>
      <c r="T130" s="7"/>
      <c r="U130" s="7">
        <v>3335850</v>
      </c>
      <c r="V130" s="7">
        <v>4367160</v>
      </c>
      <c r="W130" s="7">
        <v>3335850</v>
      </c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>
        <v>6100100</v>
      </c>
      <c r="AX130" s="7"/>
      <c r="AY130" s="7">
        <v>8475000</v>
      </c>
      <c r="AZ130" s="7">
        <v>6100100</v>
      </c>
      <c r="BA130" s="7">
        <v>8475000</v>
      </c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>
        <v>3591160</v>
      </c>
      <c r="BP130" s="7"/>
      <c r="BQ130" s="7">
        <v>3881400</v>
      </c>
      <c r="BR130" s="7">
        <v>3591160</v>
      </c>
      <c r="BS130" s="7">
        <v>3881400</v>
      </c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>
        <v>4559320</v>
      </c>
      <c r="CJ130" s="7"/>
      <c r="CK130" s="7">
        <v>4415930</v>
      </c>
      <c r="CL130" s="7">
        <v>4559320</v>
      </c>
      <c r="CM130" s="7">
        <v>4415930</v>
      </c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>
        <v>2313300</v>
      </c>
      <c r="DB130" s="7"/>
      <c r="DC130" s="7">
        <v>2491800</v>
      </c>
      <c r="DD130" s="7">
        <v>2313300</v>
      </c>
      <c r="DE130" s="7">
        <v>2491800</v>
      </c>
      <c r="DF130" s="7"/>
      <c r="DG130" s="7"/>
      <c r="DH130" s="7"/>
      <c r="DI130" s="7"/>
      <c r="DJ130" s="7"/>
      <c r="DK130" s="7"/>
      <c r="DL130" s="7"/>
      <c r="DM130" s="7"/>
      <c r="DN130" s="7"/>
      <c r="DO130" s="7">
        <v>2673040</v>
      </c>
      <c r="DP130" s="7"/>
      <c r="DQ130" s="7">
        <v>2671500</v>
      </c>
      <c r="DR130" s="7">
        <v>2673040</v>
      </c>
      <c r="DS130" s="7">
        <v>2671500</v>
      </c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>
        <v>1738300</v>
      </c>
      <c r="EH130" s="7"/>
      <c r="EI130" s="7">
        <v>1829840</v>
      </c>
      <c r="EJ130" s="7">
        <v>1738300</v>
      </c>
      <c r="EK130" s="7">
        <v>1829840</v>
      </c>
      <c r="EL130" s="7"/>
      <c r="EM130" s="7"/>
      <c r="EN130" s="7"/>
      <c r="EO130" s="7"/>
      <c r="EP130" s="7"/>
      <c r="EQ130" s="7"/>
      <c r="ER130" s="7"/>
      <c r="ES130" s="7"/>
      <c r="ET130" s="7"/>
      <c r="EU130" s="7">
        <v>3689700</v>
      </c>
      <c r="EV130" s="7"/>
      <c r="EW130" s="7">
        <v>3924453</v>
      </c>
      <c r="EX130" s="7">
        <v>3689700</v>
      </c>
      <c r="EY130" s="7">
        <v>3924453</v>
      </c>
      <c r="EZ130" s="7"/>
      <c r="FA130" s="7"/>
      <c r="FB130" s="7"/>
      <c r="FC130" s="7"/>
      <c r="FD130" s="7"/>
      <c r="FE130" s="7"/>
      <c r="FF130" s="7"/>
      <c r="FG130" s="7"/>
      <c r="FH130" s="7"/>
      <c r="FI130" s="7"/>
      <c r="FJ130" s="7"/>
      <c r="FK130" s="7"/>
      <c r="FL130" s="7"/>
      <c r="FM130" s="7">
        <v>3297760</v>
      </c>
      <c r="FN130" s="7"/>
      <c r="FO130" s="7">
        <v>4067700</v>
      </c>
      <c r="FP130" s="7">
        <v>3297760</v>
      </c>
      <c r="FQ130" s="7">
        <v>4067700</v>
      </c>
      <c r="FR130" s="7"/>
      <c r="FS130" s="7"/>
      <c r="FT130" s="7"/>
      <c r="FU130" s="7"/>
      <c r="FV130" s="7"/>
      <c r="FW130" s="7"/>
      <c r="FX130" s="7"/>
      <c r="FY130" s="7"/>
      <c r="FZ130" s="7"/>
      <c r="GA130" s="7"/>
      <c r="GB130" s="7"/>
      <c r="GC130" s="7">
        <v>2148960</v>
      </c>
      <c r="GD130" s="7"/>
      <c r="GE130" s="7">
        <v>2234900</v>
      </c>
      <c r="GF130" s="7">
        <v>2148960</v>
      </c>
      <c r="GG130" s="7">
        <v>2234900</v>
      </c>
      <c r="GH130" s="7"/>
      <c r="GI130" s="7"/>
      <c r="GJ130" s="7"/>
      <c r="GK130" s="7"/>
      <c r="GL130" s="7"/>
      <c r="GM130" s="7"/>
      <c r="GN130" s="7"/>
      <c r="GO130" s="7"/>
      <c r="GP130" s="7"/>
      <c r="GQ130" s="7"/>
      <c r="GR130" s="7"/>
      <c r="GS130" s="7">
        <v>2396660</v>
      </c>
      <c r="GT130" s="7"/>
      <c r="GU130" s="7">
        <v>2643870</v>
      </c>
      <c r="GV130" s="7">
        <v>2396660</v>
      </c>
      <c r="GW130" s="7">
        <v>2643870</v>
      </c>
      <c r="GX130" s="7"/>
      <c r="GY130" s="7"/>
      <c r="GZ130" s="7"/>
      <c r="HA130" s="7"/>
      <c r="HB130" s="7"/>
      <c r="HC130" s="7"/>
      <c r="HD130" s="7"/>
      <c r="HE130" s="7"/>
      <c r="HF130" s="7"/>
      <c r="HG130" s="7">
        <v>2192000</v>
      </c>
      <c r="HH130" s="7"/>
      <c r="HI130" s="7">
        <v>2466250</v>
      </c>
      <c r="HJ130" s="7">
        <v>2192000</v>
      </c>
      <c r="HK130" s="7">
        <v>2466250</v>
      </c>
      <c r="HL130" s="7"/>
      <c r="HM130" s="7"/>
      <c r="HN130" s="7"/>
      <c r="HO130" s="7"/>
      <c r="HP130" s="7"/>
      <c r="HQ130" s="7"/>
      <c r="HR130" s="7"/>
      <c r="HS130" s="7"/>
      <c r="HT130" s="7"/>
      <c r="HU130" s="7"/>
      <c r="HV130" s="7"/>
      <c r="HW130" s="7">
        <v>3098660</v>
      </c>
      <c r="HX130" s="7"/>
      <c r="HY130" s="7">
        <v>2912699</v>
      </c>
      <c r="HZ130" s="7">
        <v>3098660</v>
      </c>
      <c r="IA130" s="7">
        <v>2912699</v>
      </c>
      <c r="IB130" s="7"/>
      <c r="IC130" s="7"/>
      <c r="ID130" s="7"/>
      <c r="IE130" s="7"/>
      <c r="IF130" s="7"/>
      <c r="IG130" s="7"/>
      <c r="IH130" s="7"/>
      <c r="II130" s="7"/>
      <c r="IJ130" s="7"/>
      <c r="IK130" s="7"/>
      <c r="IL130" s="7">
        <v>2314460</v>
      </c>
      <c r="IM130" s="7"/>
      <c r="IN130" s="7">
        <v>2587125</v>
      </c>
      <c r="IO130" s="7">
        <v>2314460</v>
      </c>
      <c r="IP130" s="7">
        <v>2587125</v>
      </c>
      <c r="IQ130" s="7"/>
      <c r="IR130" s="7"/>
      <c r="IS130" s="7"/>
      <c r="IT130" s="7"/>
      <c r="IU130" s="7"/>
      <c r="IV130" s="7"/>
      <c r="IW130" s="7"/>
      <c r="IX130" s="7"/>
      <c r="IY130" s="7"/>
      <c r="IZ130" s="7">
        <v>2847180</v>
      </c>
      <c r="JA130" s="7"/>
      <c r="JB130" s="7">
        <v>3351860</v>
      </c>
      <c r="JC130" s="7">
        <v>2847180</v>
      </c>
      <c r="JD130" s="7">
        <v>3351860</v>
      </c>
      <c r="JE130" s="7"/>
      <c r="JF130" s="7"/>
      <c r="JG130" s="7"/>
      <c r="JH130" s="7"/>
      <c r="JI130" s="7"/>
      <c r="JJ130" s="7"/>
      <c r="JK130" s="7"/>
      <c r="JL130" s="7"/>
      <c r="JM130" s="7"/>
      <c r="JN130" s="7"/>
      <c r="JO130" s="7"/>
      <c r="JP130" s="7"/>
      <c r="JQ130" s="7"/>
      <c r="JR130" s="7">
        <v>3472920</v>
      </c>
      <c r="JS130" s="7"/>
      <c r="JT130" s="7">
        <v>4158450</v>
      </c>
      <c r="JU130" s="7">
        <v>3472920</v>
      </c>
      <c r="JV130" s="7">
        <v>4158450</v>
      </c>
      <c r="JW130" s="7"/>
      <c r="JX130" s="7"/>
      <c r="JY130" s="7"/>
      <c r="JZ130" s="7"/>
      <c r="KA130" s="7"/>
      <c r="KB130" s="7"/>
      <c r="KC130" s="7"/>
      <c r="KD130" s="7"/>
      <c r="KE130" s="7"/>
      <c r="KF130" s="7"/>
      <c r="KG130" s="7"/>
      <c r="KH130" s="7"/>
      <c r="KI130" s="7"/>
      <c r="KJ130" s="7"/>
      <c r="KK130" s="7"/>
      <c r="KL130" s="7"/>
      <c r="KM130" s="7"/>
      <c r="KN130" s="7"/>
    </row>
    <row r="131" spans="1:300" s="21" customFormat="1" ht="47.25" x14ac:dyDescent="0.25">
      <c r="A131" s="3"/>
      <c r="B131" s="39" t="s">
        <v>328</v>
      </c>
      <c r="C131" s="7">
        <v>79856970</v>
      </c>
      <c r="D131" s="7"/>
      <c r="E131" s="7">
        <v>78395421</v>
      </c>
      <c r="F131" s="7"/>
      <c r="G131" s="7"/>
      <c r="H131" s="7"/>
      <c r="I131" s="7">
        <v>20547400</v>
      </c>
      <c r="J131" s="7">
        <v>20288135</v>
      </c>
      <c r="K131" s="80">
        <f t="shared" si="17"/>
        <v>-259265</v>
      </c>
      <c r="L131" s="7">
        <v>10365784</v>
      </c>
      <c r="M131" s="7">
        <v>10300091</v>
      </c>
      <c r="N131" s="7"/>
      <c r="O131" s="7">
        <v>4015000</v>
      </c>
      <c r="P131" s="7">
        <v>3965227</v>
      </c>
      <c r="Q131" s="7"/>
      <c r="R131" s="7"/>
      <c r="S131" s="7">
        <v>3046570</v>
      </c>
      <c r="T131" s="7"/>
      <c r="U131" s="7">
        <v>2611429</v>
      </c>
      <c r="V131" s="7">
        <v>3046570</v>
      </c>
      <c r="W131" s="7">
        <v>2611429</v>
      </c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>
        <v>5210000</v>
      </c>
      <c r="AX131" s="7"/>
      <c r="AY131" s="7">
        <v>5138165</v>
      </c>
      <c r="AZ131" s="7">
        <v>5210000</v>
      </c>
      <c r="BA131" s="7">
        <v>5138165</v>
      </c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>
        <v>6294000</v>
      </c>
      <c r="BP131" s="7"/>
      <c r="BQ131" s="7">
        <v>6210785</v>
      </c>
      <c r="BR131" s="7">
        <v>6294000</v>
      </c>
      <c r="BS131" s="7">
        <v>6210785</v>
      </c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>
        <v>4667000</v>
      </c>
      <c r="CJ131" s="7"/>
      <c r="CK131" s="7">
        <v>4614013</v>
      </c>
      <c r="CL131" s="7">
        <v>4667000</v>
      </c>
      <c r="CM131" s="7">
        <v>4614013</v>
      </c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>
        <v>1723600</v>
      </c>
      <c r="DB131" s="7"/>
      <c r="DC131" s="7">
        <v>1702083</v>
      </c>
      <c r="DD131" s="7">
        <v>1723600</v>
      </c>
      <c r="DE131" s="7">
        <v>1702083</v>
      </c>
      <c r="DF131" s="7"/>
      <c r="DG131" s="7"/>
      <c r="DH131" s="7"/>
      <c r="DI131" s="7"/>
      <c r="DJ131" s="7"/>
      <c r="DK131" s="7"/>
      <c r="DL131" s="7"/>
      <c r="DM131" s="7"/>
      <c r="DN131" s="7"/>
      <c r="DO131" s="7">
        <v>2036000</v>
      </c>
      <c r="DP131" s="7"/>
      <c r="DQ131" s="7">
        <v>2006941</v>
      </c>
      <c r="DR131" s="7">
        <v>2036000</v>
      </c>
      <c r="DS131" s="7">
        <v>2006941</v>
      </c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>
        <v>734496</v>
      </c>
      <c r="EH131" s="7"/>
      <c r="EI131" s="7">
        <v>723523</v>
      </c>
      <c r="EJ131" s="7">
        <v>734496</v>
      </c>
      <c r="EK131" s="7">
        <v>723523</v>
      </c>
      <c r="EL131" s="7"/>
      <c r="EM131" s="7"/>
      <c r="EN131" s="7"/>
      <c r="EO131" s="7"/>
      <c r="EP131" s="7"/>
      <c r="EQ131" s="7"/>
      <c r="ER131" s="7"/>
      <c r="ES131" s="7"/>
      <c r="ET131" s="7"/>
      <c r="EU131" s="7">
        <v>2715720</v>
      </c>
      <c r="EV131" s="7"/>
      <c r="EW131" s="7">
        <v>2578023</v>
      </c>
      <c r="EX131" s="7">
        <v>2715720</v>
      </c>
      <c r="EY131" s="7">
        <v>2578023</v>
      </c>
      <c r="EZ131" s="7"/>
      <c r="FA131" s="7"/>
      <c r="FB131" s="7"/>
      <c r="FC131" s="7"/>
      <c r="FD131" s="7"/>
      <c r="FE131" s="7"/>
      <c r="FF131" s="7"/>
      <c r="FG131" s="7"/>
      <c r="FH131" s="7"/>
      <c r="FI131" s="7"/>
      <c r="FJ131" s="7"/>
      <c r="FK131" s="7"/>
      <c r="FL131" s="7"/>
      <c r="FM131" s="7">
        <v>2488000</v>
      </c>
      <c r="FN131" s="7"/>
      <c r="FO131" s="7">
        <v>2457263</v>
      </c>
      <c r="FP131" s="7">
        <v>2488000</v>
      </c>
      <c r="FQ131" s="7">
        <v>2457263</v>
      </c>
      <c r="FR131" s="7"/>
      <c r="FS131" s="7"/>
      <c r="FT131" s="7"/>
      <c r="FU131" s="7"/>
      <c r="FV131" s="7"/>
      <c r="FW131" s="7"/>
      <c r="FX131" s="7"/>
      <c r="FY131" s="7"/>
      <c r="FZ131" s="7"/>
      <c r="GA131" s="7"/>
      <c r="GB131" s="7"/>
      <c r="GC131" s="7">
        <v>1996000</v>
      </c>
      <c r="GD131" s="7"/>
      <c r="GE131" s="7">
        <v>1968719</v>
      </c>
      <c r="GF131" s="7">
        <v>1996000</v>
      </c>
      <c r="GG131" s="7">
        <v>1968719</v>
      </c>
      <c r="GH131" s="7"/>
      <c r="GI131" s="7"/>
      <c r="GJ131" s="7"/>
      <c r="GK131" s="7"/>
      <c r="GL131" s="7"/>
      <c r="GM131" s="7"/>
      <c r="GN131" s="7"/>
      <c r="GO131" s="7"/>
      <c r="GP131" s="7"/>
      <c r="GQ131" s="7"/>
      <c r="GR131" s="7"/>
      <c r="GS131" s="7">
        <v>1666000</v>
      </c>
      <c r="GT131" s="7"/>
      <c r="GU131" s="7">
        <v>1644067</v>
      </c>
      <c r="GV131" s="7">
        <v>1666000</v>
      </c>
      <c r="GW131" s="7">
        <v>1644067</v>
      </c>
      <c r="GX131" s="7"/>
      <c r="GY131" s="7"/>
      <c r="GZ131" s="7"/>
      <c r="HA131" s="7"/>
      <c r="HB131" s="7"/>
      <c r="HC131" s="7"/>
      <c r="HD131" s="7"/>
      <c r="HE131" s="7"/>
      <c r="HF131" s="7"/>
      <c r="HG131" s="7">
        <v>1939000</v>
      </c>
      <c r="HH131" s="7"/>
      <c r="HI131" s="7">
        <v>1911439</v>
      </c>
      <c r="HJ131" s="7">
        <v>1939000</v>
      </c>
      <c r="HK131" s="7">
        <v>1911439</v>
      </c>
      <c r="HL131" s="7"/>
      <c r="HM131" s="7"/>
      <c r="HN131" s="7"/>
      <c r="HO131" s="7"/>
      <c r="HP131" s="7"/>
      <c r="HQ131" s="7"/>
      <c r="HR131" s="7"/>
      <c r="HS131" s="7"/>
      <c r="HT131" s="7"/>
      <c r="HU131" s="7"/>
      <c r="HV131" s="7"/>
      <c r="HW131" s="7">
        <v>1982000</v>
      </c>
      <c r="HX131" s="7"/>
      <c r="HY131" s="7">
        <v>1955207</v>
      </c>
      <c r="HZ131" s="7">
        <v>1982000</v>
      </c>
      <c r="IA131" s="7">
        <v>1955207</v>
      </c>
      <c r="IB131" s="7"/>
      <c r="IC131" s="7"/>
      <c r="ID131" s="7"/>
      <c r="IE131" s="7"/>
      <c r="IF131" s="7"/>
      <c r="IG131" s="7"/>
      <c r="IH131" s="7"/>
      <c r="II131" s="7"/>
      <c r="IJ131" s="7"/>
      <c r="IK131" s="7"/>
      <c r="IL131" s="7">
        <v>2202000</v>
      </c>
      <c r="IM131" s="7"/>
      <c r="IN131" s="7">
        <v>2166341</v>
      </c>
      <c r="IO131" s="7">
        <v>2202000</v>
      </c>
      <c r="IP131" s="7">
        <v>2166341</v>
      </c>
      <c r="IQ131" s="7"/>
      <c r="IR131" s="7"/>
      <c r="IS131" s="7"/>
      <c r="IT131" s="7"/>
      <c r="IU131" s="7"/>
      <c r="IV131" s="7"/>
      <c r="IW131" s="7"/>
      <c r="IX131" s="7"/>
      <c r="IY131" s="7"/>
      <c r="IZ131" s="7">
        <v>2556000</v>
      </c>
      <c r="JA131" s="7"/>
      <c r="JB131" s="7">
        <v>2522721</v>
      </c>
      <c r="JC131" s="7">
        <v>2556000</v>
      </c>
      <c r="JD131" s="7">
        <v>2522721</v>
      </c>
      <c r="JE131" s="7"/>
      <c r="JF131" s="7"/>
      <c r="JG131" s="7"/>
      <c r="JH131" s="7"/>
      <c r="JI131" s="7"/>
      <c r="JJ131" s="7"/>
      <c r="JK131" s="7"/>
      <c r="JL131" s="7"/>
      <c r="JM131" s="7"/>
      <c r="JN131" s="7"/>
      <c r="JO131" s="7"/>
      <c r="JP131" s="7"/>
      <c r="JQ131" s="7"/>
      <c r="JR131" s="7">
        <v>3672400</v>
      </c>
      <c r="JS131" s="7"/>
      <c r="JT131" s="7">
        <v>3631249</v>
      </c>
      <c r="JU131" s="7">
        <v>3672400</v>
      </c>
      <c r="JV131" s="7">
        <v>3631249</v>
      </c>
      <c r="JW131" s="7"/>
      <c r="JX131" s="7"/>
      <c r="JY131" s="7"/>
      <c r="JZ131" s="7"/>
      <c r="KA131" s="7"/>
      <c r="KB131" s="7"/>
      <c r="KC131" s="7"/>
      <c r="KD131" s="7"/>
      <c r="KE131" s="7"/>
      <c r="KF131" s="7"/>
      <c r="KG131" s="7"/>
      <c r="KH131" s="7"/>
      <c r="KI131" s="7"/>
      <c r="KJ131" s="7"/>
      <c r="KK131" s="7"/>
      <c r="KL131" s="7"/>
      <c r="KM131" s="7"/>
      <c r="KN131" s="7"/>
    </row>
    <row r="132" spans="1:300" s="21" customFormat="1" ht="31.5" x14ac:dyDescent="0.25">
      <c r="A132" s="3"/>
      <c r="B132" s="39" t="s">
        <v>329</v>
      </c>
      <c r="C132" s="7">
        <v>26262400</v>
      </c>
      <c r="D132" s="7"/>
      <c r="E132" s="7">
        <v>27250802</v>
      </c>
      <c r="F132" s="7"/>
      <c r="G132" s="7"/>
      <c r="H132" s="7"/>
      <c r="I132" s="7">
        <v>17341778</v>
      </c>
      <c r="J132" s="7">
        <v>17841934</v>
      </c>
      <c r="K132" s="80">
        <f t="shared" si="17"/>
        <v>500156</v>
      </c>
      <c r="L132" s="7">
        <v>4930850</v>
      </c>
      <c r="M132" s="7">
        <v>5429570</v>
      </c>
      <c r="N132" s="7"/>
      <c r="O132" s="7">
        <v>409015</v>
      </c>
      <c r="P132" s="7">
        <v>407330</v>
      </c>
      <c r="Q132" s="7"/>
      <c r="R132" s="7"/>
      <c r="S132" s="7">
        <v>297753</v>
      </c>
      <c r="T132" s="7"/>
      <c r="U132" s="7">
        <v>295426</v>
      </c>
      <c r="V132" s="7">
        <v>297753</v>
      </c>
      <c r="W132" s="7">
        <v>295426</v>
      </c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>
        <v>751145</v>
      </c>
      <c r="AX132" s="7"/>
      <c r="AY132" s="7">
        <v>751993</v>
      </c>
      <c r="AZ132" s="7">
        <v>751145</v>
      </c>
      <c r="BA132" s="7">
        <v>751993</v>
      </c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>
        <v>297458</v>
      </c>
      <c r="BP132" s="7"/>
      <c r="BQ132" s="7">
        <v>340187</v>
      </c>
      <c r="BR132" s="7">
        <v>297458</v>
      </c>
      <c r="BS132" s="7">
        <v>340187</v>
      </c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>
        <v>367331</v>
      </c>
      <c r="CJ132" s="7"/>
      <c r="CK132" s="7">
        <v>367044</v>
      </c>
      <c r="CL132" s="7">
        <v>367331</v>
      </c>
      <c r="CM132" s="7">
        <v>367044</v>
      </c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>
        <v>31280</v>
      </c>
      <c r="DB132" s="7"/>
      <c r="DC132" s="7">
        <v>31333</v>
      </c>
      <c r="DD132" s="7">
        <v>31280</v>
      </c>
      <c r="DE132" s="7">
        <v>31333</v>
      </c>
      <c r="DF132" s="7"/>
      <c r="DG132" s="7"/>
      <c r="DH132" s="7"/>
      <c r="DI132" s="7"/>
      <c r="DJ132" s="7"/>
      <c r="DK132" s="7"/>
      <c r="DL132" s="7"/>
      <c r="DM132" s="7"/>
      <c r="DN132" s="7"/>
      <c r="DO132" s="7">
        <v>52981</v>
      </c>
      <c r="DP132" s="7"/>
      <c r="DQ132" s="7">
        <v>53714</v>
      </c>
      <c r="DR132" s="7">
        <v>52981</v>
      </c>
      <c r="DS132" s="7">
        <v>53714</v>
      </c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>
        <v>28460</v>
      </c>
      <c r="EH132" s="7"/>
      <c r="EI132" s="7">
        <v>17905</v>
      </c>
      <c r="EJ132" s="7">
        <v>28460</v>
      </c>
      <c r="EK132" s="7">
        <v>17905</v>
      </c>
      <c r="EL132" s="7"/>
      <c r="EM132" s="7"/>
      <c r="EN132" s="7"/>
      <c r="EO132" s="7"/>
      <c r="EP132" s="7"/>
      <c r="EQ132" s="7"/>
      <c r="ER132" s="7"/>
      <c r="ES132" s="7"/>
      <c r="ET132" s="7"/>
      <c r="EU132" s="7">
        <v>236576</v>
      </c>
      <c r="EV132" s="7"/>
      <c r="EW132" s="7">
        <v>237236</v>
      </c>
      <c r="EX132" s="7">
        <v>236576</v>
      </c>
      <c r="EY132" s="7">
        <v>237236</v>
      </c>
      <c r="EZ132" s="7"/>
      <c r="FA132" s="7"/>
      <c r="FB132" s="7"/>
      <c r="FC132" s="7"/>
      <c r="FD132" s="7"/>
      <c r="FE132" s="7"/>
      <c r="FF132" s="7"/>
      <c r="FG132" s="7"/>
      <c r="FH132" s="7"/>
      <c r="FI132" s="7"/>
      <c r="FJ132" s="7"/>
      <c r="FK132" s="7"/>
      <c r="FL132" s="7"/>
      <c r="FM132" s="7">
        <v>294660</v>
      </c>
      <c r="FN132" s="7"/>
      <c r="FO132" s="7">
        <v>295426</v>
      </c>
      <c r="FP132" s="7">
        <v>294660</v>
      </c>
      <c r="FQ132" s="7">
        <v>295426</v>
      </c>
      <c r="FR132" s="7"/>
      <c r="FS132" s="7"/>
      <c r="FT132" s="7"/>
      <c r="FU132" s="7"/>
      <c r="FV132" s="7"/>
      <c r="FW132" s="7"/>
      <c r="FX132" s="7"/>
      <c r="FY132" s="7"/>
      <c r="FZ132" s="7"/>
      <c r="GA132" s="7"/>
      <c r="GB132" s="7"/>
      <c r="GC132" s="7">
        <v>24460</v>
      </c>
      <c r="GD132" s="7"/>
      <c r="GE132" s="7">
        <v>26857</v>
      </c>
      <c r="GF132" s="7">
        <v>24460</v>
      </c>
      <c r="GG132" s="7">
        <v>26857</v>
      </c>
      <c r="GH132" s="7"/>
      <c r="GI132" s="7"/>
      <c r="GJ132" s="7"/>
      <c r="GK132" s="7"/>
      <c r="GL132" s="7"/>
      <c r="GM132" s="7"/>
      <c r="GN132" s="7"/>
      <c r="GO132" s="7"/>
      <c r="GP132" s="7"/>
      <c r="GQ132" s="7"/>
      <c r="GR132" s="7"/>
      <c r="GS132" s="7">
        <v>30820</v>
      </c>
      <c r="GT132" s="7"/>
      <c r="GU132" s="7">
        <v>31333</v>
      </c>
      <c r="GV132" s="7">
        <v>30820</v>
      </c>
      <c r="GW132" s="7">
        <v>31333</v>
      </c>
      <c r="GX132" s="7"/>
      <c r="GY132" s="7"/>
      <c r="GZ132" s="7"/>
      <c r="HA132" s="7"/>
      <c r="HB132" s="7"/>
      <c r="HC132" s="7"/>
      <c r="HD132" s="7"/>
      <c r="HE132" s="7"/>
      <c r="HF132" s="7"/>
      <c r="HG132" s="7">
        <v>53740</v>
      </c>
      <c r="HH132" s="7"/>
      <c r="HI132" s="7">
        <v>53714</v>
      </c>
      <c r="HJ132" s="7">
        <v>53740</v>
      </c>
      <c r="HK132" s="7">
        <v>53714</v>
      </c>
      <c r="HL132" s="7"/>
      <c r="HM132" s="7"/>
      <c r="HN132" s="7"/>
      <c r="HO132" s="7"/>
      <c r="HP132" s="7"/>
      <c r="HQ132" s="7"/>
      <c r="HR132" s="7"/>
      <c r="HS132" s="7"/>
      <c r="HT132" s="7"/>
      <c r="HU132" s="7"/>
      <c r="HV132" s="7"/>
      <c r="HW132" s="7">
        <v>105420</v>
      </c>
      <c r="HX132" s="7"/>
      <c r="HY132" s="7">
        <v>58190</v>
      </c>
      <c r="HZ132" s="7">
        <v>105420</v>
      </c>
      <c r="IA132" s="7">
        <v>58190</v>
      </c>
      <c r="IB132" s="7"/>
      <c r="IC132" s="7"/>
      <c r="ID132" s="7"/>
      <c r="IE132" s="7"/>
      <c r="IF132" s="7"/>
      <c r="IG132" s="7"/>
      <c r="IH132" s="7"/>
      <c r="II132" s="7"/>
      <c r="IJ132" s="7"/>
      <c r="IK132" s="7"/>
      <c r="IL132" s="7">
        <v>52981</v>
      </c>
      <c r="IM132" s="7"/>
      <c r="IN132" s="7">
        <v>53714</v>
      </c>
      <c r="IO132" s="7">
        <v>52981</v>
      </c>
      <c r="IP132" s="7">
        <v>53714</v>
      </c>
      <c r="IQ132" s="7"/>
      <c r="IR132" s="7"/>
      <c r="IS132" s="7"/>
      <c r="IT132" s="7"/>
      <c r="IU132" s="7"/>
      <c r="IV132" s="7"/>
      <c r="IW132" s="7"/>
      <c r="IX132" s="7"/>
      <c r="IY132" s="7"/>
      <c r="IZ132" s="7">
        <v>31280</v>
      </c>
      <c r="JA132" s="7"/>
      <c r="JB132" s="7">
        <v>31333</v>
      </c>
      <c r="JC132" s="7">
        <v>31280</v>
      </c>
      <c r="JD132" s="7">
        <v>31333</v>
      </c>
      <c r="JE132" s="7"/>
      <c r="JF132" s="7"/>
      <c r="JG132" s="7"/>
      <c r="JH132" s="7"/>
      <c r="JI132" s="7"/>
      <c r="JJ132" s="7"/>
      <c r="JK132" s="7"/>
      <c r="JL132" s="7"/>
      <c r="JM132" s="7"/>
      <c r="JN132" s="7"/>
      <c r="JO132" s="7"/>
      <c r="JP132" s="7"/>
      <c r="JQ132" s="7"/>
      <c r="JR132" s="7">
        <v>924412</v>
      </c>
      <c r="JS132" s="7"/>
      <c r="JT132" s="7">
        <v>926563</v>
      </c>
      <c r="JU132" s="7">
        <v>924412</v>
      </c>
      <c r="JV132" s="7">
        <v>926563</v>
      </c>
      <c r="JW132" s="7"/>
      <c r="JX132" s="7"/>
      <c r="JY132" s="7"/>
      <c r="JZ132" s="7"/>
      <c r="KA132" s="7"/>
      <c r="KB132" s="7"/>
      <c r="KC132" s="7"/>
      <c r="KD132" s="7"/>
      <c r="KE132" s="7"/>
      <c r="KF132" s="7"/>
      <c r="KG132" s="7"/>
      <c r="KH132" s="7"/>
      <c r="KI132" s="7"/>
      <c r="KJ132" s="7"/>
      <c r="KK132" s="7"/>
      <c r="KL132" s="7"/>
      <c r="KM132" s="7"/>
      <c r="KN132" s="7"/>
    </row>
    <row r="133" spans="1:300" s="21" customFormat="1" ht="31.5" x14ac:dyDescent="0.25">
      <c r="A133" s="3"/>
      <c r="B133" s="39" t="s">
        <v>330</v>
      </c>
      <c r="C133" s="7">
        <v>2281360</v>
      </c>
      <c r="D133" s="7"/>
      <c r="E133" s="7">
        <v>2238071</v>
      </c>
      <c r="F133" s="7"/>
      <c r="G133" s="7"/>
      <c r="H133" s="7"/>
      <c r="I133" s="7">
        <v>787500</v>
      </c>
      <c r="J133" s="7">
        <v>792279</v>
      </c>
      <c r="K133" s="80">
        <f t="shared" si="17"/>
        <v>4779</v>
      </c>
      <c r="L133" s="7">
        <v>824260</v>
      </c>
      <c r="M133" s="7">
        <v>832564</v>
      </c>
      <c r="N133" s="7"/>
      <c r="O133" s="7">
        <v>95480</v>
      </c>
      <c r="P133" s="7">
        <v>102951</v>
      </c>
      <c r="Q133" s="7"/>
      <c r="R133" s="7"/>
      <c r="S133" s="7">
        <v>124460</v>
      </c>
      <c r="T133" s="7"/>
      <c r="U133" s="7">
        <v>40285</v>
      </c>
      <c r="V133" s="7">
        <v>124460</v>
      </c>
      <c r="W133" s="7">
        <v>40285</v>
      </c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>
        <v>102300</v>
      </c>
      <c r="AX133" s="7"/>
      <c r="AY133" s="7">
        <v>102951</v>
      </c>
      <c r="AZ133" s="7">
        <v>102300</v>
      </c>
      <c r="BA133" s="7">
        <v>102951</v>
      </c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>
        <v>113120</v>
      </c>
      <c r="BP133" s="7"/>
      <c r="BQ133" s="7">
        <v>89523</v>
      </c>
      <c r="BR133" s="7">
        <v>113120</v>
      </c>
      <c r="BS133" s="7">
        <v>89523</v>
      </c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>
        <v>20460</v>
      </c>
      <c r="CJ133" s="7"/>
      <c r="CK133" s="7">
        <v>35809</v>
      </c>
      <c r="CL133" s="7">
        <v>20460</v>
      </c>
      <c r="CM133" s="7">
        <v>35809</v>
      </c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>
        <v>8820</v>
      </c>
      <c r="DB133" s="7"/>
      <c r="DC133" s="7">
        <v>8952</v>
      </c>
      <c r="DD133" s="7">
        <v>8820</v>
      </c>
      <c r="DE133" s="7">
        <v>8952</v>
      </c>
      <c r="DF133" s="7"/>
      <c r="DG133" s="7"/>
      <c r="DH133" s="7"/>
      <c r="DI133" s="7"/>
      <c r="DJ133" s="7"/>
      <c r="DK133" s="7"/>
      <c r="DL133" s="7"/>
      <c r="DM133" s="7"/>
      <c r="DN133" s="7"/>
      <c r="DO133" s="7">
        <v>27280</v>
      </c>
      <c r="DP133" s="7"/>
      <c r="DQ133" s="7">
        <v>40285</v>
      </c>
      <c r="DR133" s="7">
        <v>27280</v>
      </c>
      <c r="DS133" s="7">
        <v>40285</v>
      </c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>
        <v>8952</v>
      </c>
      <c r="EJ133" s="7"/>
      <c r="EK133" s="7">
        <v>8952</v>
      </c>
      <c r="EL133" s="7"/>
      <c r="EM133" s="7"/>
      <c r="EN133" s="7"/>
      <c r="EO133" s="7"/>
      <c r="EP133" s="7"/>
      <c r="EQ133" s="7"/>
      <c r="ER133" s="7"/>
      <c r="ES133" s="7"/>
      <c r="ET133" s="7"/>
      <c r="EU133" s="7">
        <v>13640</v>
      </c>
      <c r="EV133" s="7"/>
      <c r="EW133" s="7">
        <v>17905</v>
      </c>
      <c r="EX133" s="7">
        <v>13640</v>
      </c>
      <c r="EY133" s="7">
        <v>17905</v>
      </c>
      <c r="EZ133" s="7"/>
      <c r="FA133" s="7"/>
      <c r="FB133" s="7"/>
      <c r="FC133" s="7"/>
      <c r="FD133" s="7"/>
      <c r="FE133" s="7"/>
      <c r="FF133" s="7"/>
      <c r="FG133" s="7"/>
      <c r="FH133" s="7"/>
      <c r="FI133" s="7"/>
      <c r="FJ133" s="7"/>
      <c r="FK133" s="7"/>
      <c r="FL133" s="7"/>
      <c r="FM133" s="7">
        <v>8820</v>
      </c>
      <c r="FN133" s="7"/>
      <c r="FO133" s="7">
        <v>8952</v>
      </c>
      <c r="FP133" s="7">
        <v>8820</v>
      </c>
      <c r="FQ133" s="7">
        <v>8952</v>
      </c>
      <c r="FR133" s="7"/>
      <c r="FS133" s="7"/>
      <c r="FT133" s="7"/>
      <c r="FU133" s="7"/>
      <c r="FV133" s="7"/>
      <c r="FW133" s="7"/>
      <c r="FX133" s="7"/>
      <c r="FY133" s="7"/>
      <c r="FZ133" s="7"/>
      <c r="GA133" s="7"/>
      <c r="GB133" s="7"/>
      <c r="GC133" s="7">
        <v>8820</v>
      </c>
      <c r="GD133" s="7"/>
      <c r="GE133" s="7">
        <v>8952</v>
      </c>
      <c r="GF133" s="7">
        <v>8820</v>
      </c>
      <c r="GG133" s="7">
        <v>8952</v>
      </c>
      <c r="GH133" s="7"/>
      <c r="GI133" s="7"/>
      <c r="GJ133" s="7"/>
      <c r="GK133" s="7"/>
      <c r="GL133" s="7"/>
      <c r="GM133" s="7"/>
      <c r="GN133" s="7"/>
      <c r="GO133" s="7"/>
      <c r="GP133" s="7"/>
      <c r="GQ133" s="7"/>
      <c r="GR133" s="7"/>
      <c r="GS133" s="7">
        <v>8820</v>
      </c>
      <c r="GT133" s="7"/>
      <c r="GU133" s="7">
        <v>8952</v>
      </c>
      <c r="GV133" s="7">
        <v>8820</v>
      </c>
      <c r="GW133" s="7">
        <v>8952</v>
      </c>
      <c r="GX133" s="7"/>
      <c r="GY133" s="7"/>
      <c r="GZ133" s="7"/>
      <c r="HA133" s="7"/>
      <c r="HB133" s="7"/>
      <c r="HC133" s="7"/>
      <c r="HD133" s="7"/>
      <c r="HE133" s="7"/>
      <c r="HF133" s="7"/>
      <c r="HG133" s="7">
        <v>8820</v>
      </c>
      <c r="HH133" s="7"/>
      <c r="HI133" s="7">
        <v>8952</v>
      </c>
      <c r="HJ133" s="7">
        <v>8820</v>
      </c>
      <c r="HK133" s="7">
        <v>8952</v>
      </c>
      <c r="HL133" s="7"/>
      <c r="HM133" s="7"/>
      <c r="HN133" s="7"/>
      <c r="HO133" s="7"/>
      <c r="HP133" s="7"/>
      <c r="HQ133" s="7"/>
      <c r="HR133" s="7"/>
      <c r="HS133" s="7"/>
      <c r="HT133" s="7"/>
      <c r="HU133" s="7"/>
      <c r="HV133" s="7"/>
      <c r="HW133" s="7">
        <v>8820</v>
      </c>
      <c r="HX133" s="7"/>
      <c r="HY133" s="7">
        <v>8952</v>
      </c>
      <c r="HZ133" s="7">
        <v>8820</v>
      </c>
      <c r="IA133" s="7">
        <v>8952</v>
      </c>
      <c r="IB133" s="7"/>
      <c r="IC133" s="7"/>
      <c r="ID133" s="7"/>
      <c r="IE133" s="7"/>
      <c r="IF133" s="7"/>
      <c r="IG133" s="7"/>
      <c r="IH133" s="7"/>
      <c r="II133" s="7"/>
      <c r="IJ133" s="7"/>
      <c r="IK133" s="7"/>
      <c r="IL133" s="7">
        <v>8820</v>
      </c>
      <c r="IM133" s="7"/>
      <c r="IN133" s="7">
        <v>8952</v>
      </c>
      <c r="IO133" s="7">
        <v>8820</v>
      </c>
      <c r="IP133" s="7">
        <v>8952</v>
      </c>
      <c r="IQ133" s="7"/>
      <c r="IR133" s="7"/>
      <c r="IS133" s="7"/>
      <c r="IT133" s="7"/>
      <c r="IU133" s="7"/>
      <c r="IV133" s="7"/>
      <c r="IW133" s="7"/>
      <c r="IX133" s="7"/>
      <c r="IY133" s="7"/>
      <c r="IZ133" s="7">
        <v>8820</v>
      </c>
      <c r="JA133" s="7"/>
      <c r="JB133" s="7">
        <v>8952</v>
      </c>
      <c r="JC133" s="7">
        <v>8820</v>
      </c>
      <c r="JD133" s="7">
        <v>8952</v>
      </c>
      <c r="JE133" s="7"/>
      <c r="JF133" s="7"/>
      <c r="JG133" s="7"/>
      <c r="JH133" s="7"/>
      <c r="JI133" s="7"/>
      <c r="JJ133" s="7"/>
      <c r="JK133" s="7"/>
      <c r="JL133" s="7"/>
      <c r="JM133" s="7"/>
      <c r="JN133" s="7"/>
      <c r="JO133" s="7"/>
      <c r="JP133" s="7"/>
      <c r="JQ133" s="7"/>
      <c r="JR133" s="7">
        <v>102300</v>
      </c>
      <c r="JS133" s="7"/>
      <c r="JT133" s="7">
        <v>102951</v>
      </c>
      <c r="JU133" s="7">
        <v>102300</v>
      </c>
      <c r="JV133" s="7">
        <v>102951</v>
      </c>
      <c r="JW133" s="7"/>
      <c r="JX133" s="7"/>
      <c r="JY133" s="7"/>
      <c r="JZ133" s="7"/>
      <c r="KA133" s="7"/>
      <c r="KB133" s="7"/>
      <c r="KC133" s="7"/>
      <c r="KD133" s="7"/>
      <c r="KE133" s="7"/>
      <c r="KF133" s="7"/>
      <c r="KG133" s="7"/>
      <c r="KH133" s="7"/>
      <c r="KI133" s="7"/>
      <c r="KJ133" s="7"/>
      <c r="KK133" s="7"/>
      <c r="KL133" s="7"/>
      <c r="KM133" s="7"/>
      <c r="KN133" s="7"/>
    </row>
    <row r="134" spans="1:300" s="21" customFormat="1" ht="47.25" customHeight="1" x14ac:dyDescent="0.25">
      <c r="A134" s="3"/>
      <c r="B134" s="39" t="s">
        <v>331</v>
      </c>
      <c r="C134" s="7">
        <v>816753000</v>
      </c>
      <c r="D134" s="7"/>
      <c r="E134" s="7">
        <v>249467100</v>
      </c>
      <c r="F134" s="7"/>
      <c r="G134" s="7"/>
      <c r="H134" s="7"/>
      <c r="I134" s="7">
        <v>331035000</v>
      </c>
      <c r="J134" s="7">
        <v>99361821</v>
      </c>
      <c r="K134" s="80">
        <f t="shared" si="17"/>
        <v>-231673179</v>
      </c>
      <c r="L134" s="7">
        <v>93620000</v>
      </c>
      <c r="M134" s="7">
        <v>28274597</v>
      </c>
      <c r="N134" s="7"/>
      <c r="O134" s="7">
        <v>37727000</v>
      </c>
      <c r="P134" s="7">
        <v>12947070</v>
      </c>
      <c r="Q134" s="7"/>
      <c r="R134" s="7"/>
      <c r="S134" s="7">
        <v>22500000</v>
      </c>
      <c r="T134" s="7"/>
      <c r="U134" s="7">
        <v>6921726</v>
      </c>
      <c r="V134" s="7">
        <v>22500000</v>
      </c>
      <c r="W134" s="7">
        <v>6921726</v>
      </c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>
        <v>59076000</v>
      </c>
      <c r="AX134" s="7"/>
      <c r="AY134" s="7">
        <v>17912785</v>
      </c>
      <c r="AZ134" s="7">
        <v>59076000</v>
      </c>
      <c r="BA134" s="7">
        <v>17912785</v>
      </c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>
        <v>31934000</v>
      </c>
      <c r="BP134" s="7"/>
      <c r="BQ134" s="7">
        <v>10100614</v>
      </c>
      <c r="BR134" s="7">
        <v>31934000</v>
      </c>
      <c r="BS134" s="7">
        <v>10100614</v>
      </c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>
        <v>44829000</v>
      </c>
      <c r="CJ134" s="7"/>
      <c r="CK134" s="7">
        <v>13522891</v>
      </c>
      <c r="CL134" s="7">
        <v>44829000</v>
      </c>
      <c r="CM134" s="7">
        <v>13522891</v>
      </c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>
        <v>10808000</v>
      </c>
      <c r="DB134" s="7"/>
      <c r="DC134" s="7">
        <v>3644888</v>
      </c>
      <c r="DD134" s="7">
        <v>10808000</v>
      </c>
      <c r="DE134" s="7">
        <v>3644888</v>
      </c>
      <c r="DF134" s="7"/>
      <c r="DG134" s="7"/>
      <c r="DH134" s="7"/>
      <c r="DI134" s="7"/>
      <c r="DJ134" s="7"/>
      <c r="DK134" s="7"/>
      <c r="DL134" s="7"/>
      <c r="DM134" s="7"/>
      <c r="DN134" s="7"/>
      <c r="DO134" s="7">
        <v>11545000</v>
      </c>
      <c r="DP134" s="7"/>
      <c r="DQ134" s="7">
        <v>3576621</v>
      </c>
      <c r="DR134" s="7">
        <v>11545000</v>
      </c>
      <c r="DS134" s="7">
        <v>3576621</v>
      </c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>
        <v>4585000</v>
      </c>
      <c r="EH134" s="7"/>
      <c r="EI134" s="7">
        <v>1092279</v>
      </c>
      <c r="EJ134" s="7">
        <v>4585000</v>
      </c>
      <c r="EK134" s="7">
        <v>1092279</v>
      </c>
      <c r="EL134" s="7"/>
      <c r="EM134" s="7"/>
      <c r="EN134" s="7"/>
      <c r="EO134" s="7"/>
      <c r="EP134" s="7"/>
      <c r="EQ134" s="7"/>
      <c r="ER134" s="7"/>
      <c r="ES134" s="7"/>
      <c r="ET134" s="7"/>
      <c r="EU134" s="7">
        <v>23400000</v>
      </c>
      <c r="EV134" s="7"/>
      <c r="EW134" s="7">
        <v>7298681</v>
      </c>
      <c r="EX134" s="7">
        <v>23400000</v>
      </c>
      <c r="EY134" s="7">
        <v>7298681</v>
      </c>
      <c r="EZ134" s="7"/>
      <c r="FA134" s="7"/>
      <c r="FB134" s="7"/>
      <c r="FC134" s="7"/>
      <c r="FD134" s="7"/>
      <c r="FE134" s="7"/>
      <c r="FF134" s="7"/>
      <c r="FG134" s="7"/>
      <c r="FH134" s="7"/>
      <c r="FI134" s="7"/>
      <c r="FJ134" s="7"/>
      <c r="FK134" s="7"/>
      <c r="FL134" s="7"/>
      <c r="FM134" s="7">
        <v>25792000</v>
      </c>
      <c r="FN134" s="7"/>
      <c r="FO134" s="7">
        <v>7494579</v>
      </c>
      <c r="FP134" s="7">
        <v>25792000</v>
      </c>
      <c r="FQ134" s="7">
        <v>7494579</v>
      </c>
      <c r="FR134" s="7"/>
      <c r="FS134" s="7"/>
      <c r="FT134" s="7"/>
      <c r="FU134" s="7"/>
      <c r="FV134" s="7"/>
      <c r="FW134" s="7"/>
      <c r="FX134" s="7"/>
      <c r="FY134" s="7"/>
      <c r="FZ134" s="7"/>
      <c r="GA134" s="7"/>
      <c r="GB134" s="7"/>
      <c r="GC134" s="7">
        <v>12651000</v>
      </c>
      <c r="GD134" s="7"/>
      <c r="GE134" s="7">
        <v>3805168</v>
      </c>
      <c r="GF134" s="7">
        <v>12651000</v>
      </c>
      <c r="GG134" s="7">
        <v>3805168</v>
      </c>
      <c r="GH134" s="7"/>
      <c r="GI134" s="7"/>
      <c r="GJ134" s="7"/>
      <c r="GK134" s="7"/>
      <c r="GL134" s="7"/>
      <c r="GM134" s="7"/>
      <c r="GN134" s="7"/>
      <c r="GO134" s="7"/>
      <c r="GP134" s="7"/>
      <c r="GQ134" s="7"/>
      <c r="GR134" s="7"/>
      <c r="GS134" s="7">
        <v>7635000</v>
      </c>
      <c r="GT134" s="7"/>
      <c r="GU134" s="7">
        <v>2395297</v>
      </c>
      <c r="GV134" s="7">
        <v>7635000</v>
      </c>
      <c r="GW134" s="7">
        <v>2395297</v>
      </c>
      <c r="GX134" s="7"/>
      <c r="GY134" s="7"/>
      <c r="GZ134" s="7"/>
      <c r="HA134" s="7"/>
      <c r="HB134" s="7"/>
      <c r="HC134" s="7"/>
      <c r="HD134" s="7"/>
      <c r="HE134" s="7"/>
      <c r="HF134" s="7"/>
      <c r="HG134" s="7">
        <v>13643000</v>
      </c>
      <c r="HH134" s="7"/>
      <c r="HI134" s="7">
        <v>3944671</v>
      </c>
      <c r="HJ134" s="7">
        <v>13643000</v>
      </c>
      <c r="HK134" s="7">
        <v>3944671</v>
      </c>
      <c r="HL134" s="7"/>
      <c r="HM134" s="7"/>
      <c r="HN134" s="7"/>
      <c r="HO134" s="7"/>
      <c r="HP134" s="7"/>
      <c r="HQ134" s="7"/>
      <c r="HR134" s="7"/>
      <c r="HS134" s="7"/>
      <c r="HT134" s="7"/>
      <c r="HU134" s="7"/>
      <c r="HV134" s="7"/>
      <c r="HW134" s="7">
        <v>18422000</v>
      </c>
      <c r="HX134" s="7"/>
      <c r="HY134" s="7">
        <v>5844287</v>
      </c>
      <c r="HZ134" s="7">
        <v>18422000</v>
      </c>
      <c r="IA134" s="7">
        <v>5844287</v>
      </c>
      <c r="IB134" s="7"/>
      <c r="IC134" s="7"/>
      <c r="ID134" s="7"/>
      <c r="IE134" s="7"/>
      <c r="IF134" s="7"/>
      <c r="IG134" s="7"/>
      <c r="IH134" s="7"/>
      <c r="II134" s="7"/>
      <c r="IJ134" s="7"/>
      <c r="IK134" s="7"/>
      <c r="IL134" s="7">
        <v>12037000</v>
      </c>
      <c r="IM134" s="7"/>
      <c r="IN134" s="7">
        <v>3686442</v>
      </c>
      <c r="IO134" s="7">
        <v>12037000</v>
      </c>
      <c r="IP134" s="7">
        <v>3686442</v>
      </c>
      <c r="IQ134" s="7"/>
      <c r="IR134" s="7"/>
      <c r="IS134" s="7"/>
      <c r="IT134" s="7"/>
      <c r="IU134" s="7"/>
      <c r="IV134" s="7"/>
      <c r="IW134" s="7"/>
      <c r="IX134" s="7"/>
      <c r="IY134" s="7"/>
      <c r="IZ134" s="7">
        <v>11053000</v>
      </c>
      <c r="JA134" s="7"/>
      <c r="JB134" s="7">
        <v>3448990</v>
      </c>
      <c r="JC134" s="7">
        <v>11053000</v>
      </c>
      <c r="JD134" s="7">
        <v>3448990</v>
      </c>
      <c r="JE134" s="7"/>
      <c r="JF134" s="7"/>
      <c r="JG134" s="7"/>
      <c r="JH134" s="7"/>
      <c r="JI134" s="7"/>
      <c r="JJ134" s="7"/>
      <c r="JK134" s="7"/>
      <c r="JL134" s="7"/>
      <c r="JM134" s="7"/>
      <c r="JN134" s="7"/>
      <c r="JO134" s="7"/>
      <c r="JP134" s="7"/>
      <c r="JQ134" s="7"/>
      <c r="JR134" s="7">
        <v>44461000</v>
      </c>
      <c r="JS134" s="7"/>
      <c r="JT134" s="7">
        <v>14193693</v>
      </c>
      <c r="JU134" s="7">
        <v>44461000</v>
      </c>
      <c r="JV134" s="7">
        <v>14193693</v>
      </c>
      <c r="JW134" s="7"/>
      <c r="JX134" s="7"/>
      <c r="JY134" s="7"/>
      <c r="JZ134" s="7"/>
      <c r="KA134" s="7"/>
      <c r="KB134" s="7"/>
      <c r="KC134" s="7"/>
      <c r="KD134" s="7"/>
      <c r="KE134" s="7"/>
      <c r="KF134" s="7"/>
      <c r="KG134" s="7"/>
      <c r="KH134" s="7"/>
      <c r="KI134" s="7"/>
      <c r="KJ134" s="7"/>
      <c r="KK134" s="7"/>
      <c r="KL134" s="7"/>
      <c r="KM134" s="7"/>
      <c r="KN134" s="7"/>
    </row>
    <row r="135" spans="1:300" s="21" customFormat="1" ht="47.25" customHeight="1" x14ac:dyDescent="0.25">
      <c r="A135" s="3"/>
      <c r="B135" s="39" t="s">
        <v>332</v>
      </c>
      <c r="C135" s="7">
        <v>400900300</v>
      </c>
      <c r="D135" s="7"/>
      <c r="E135" s="7">
        <v>1085853100</v>
      </c>
      <c r="F135" s="7"/>
      <c r="G135" s="7"/>
      <c r="H135" s="7"/>
      <c r="I135" s="7">
        <v>194086700</v>
      </c>
      <c r="J135" s="7">
        <v>510579280</v>
      </c>
      <c r="K135" s="80">
        <f t="shared" ref="K135:K172" si="18">J135-I135</f>
        <v>316492580</v>
      </c>
      <c r="L135" s="7">
        <v>52251000</v>
      </c>
      <c r="M135" s="7">
        <v>162370560</v>
      </c>
      <c r="N135" s="7"/>
      <c r="O135" s="7">
        <v>16128900</v>
      </c>
      <c r="P135" s="7">
        <v>37675044</v>
      </c>
      <c r="Q135" s="7"/>
      <c r="R135" s="7"/>
      <c r="S135" s="7">
        <v>7277300</v>
      </c>
      <c r="T135" s="7"/>
      <c r="U135" s="7">
        <v>19281504</v>
      </c>
      <c r="V135" s="7">
        <v>7277300</v>
      </c>
      <c r="W135" s="7">
        <v>19281504</v>
      </c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>
        <v>19358400</v>
      </c>
      <c r="AX135" s="7"/>
      <c r="AY135" s="7">
        <v>64948224</v>
      </c>
      <c r="AZ135" s="7">
        <v>19358400</v>
      </c>
      <c r="BA135" s="7">
        <v>64948224</v>
      </c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>
        <v>17657700</v>
      </c>
      <c r="BP135" s="7"/>
      <c r="BQ135" s="7">
        <v>44905608</v>
      </c>
      <c r="BR135" s="7">
        <v>17657700</v>
      </c>
      <c r="BS135" s="7">
        <v>44905608</v>
      </c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>
        <v>21386500</v>
      </c>
      <c r="CJ135" s="7"/>
      <c r="CK135" s="7">
        <v>74588976</v>
      </c>
      <c r="CL135" s="7">
        <v>21386500</v>
      </c>
      <c r="CM135" s="7">
        <v>74588976</v>
      </c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>
        <v>2248400</v>
      </c>
      <c r="DB135" s="7"/>
      <c r="DC135" s="7">
        <v>9640752</v>
      </c>
      <c r="DD135" s="7">
        <v>2248400</v>
      </c>
      <c r="DE135" s="7">
        <v>9640752</v>
      </c>
      <c r="DF135" s="7"/>
      <c r="DG135" s="7"/>
      <c r="DH135" s="7"/>
      <c r="DI135" s="7"/>
      <c r="DJ135" s="7"/>
      <c r="DK135" s="7"/>
      <c r="DL135" s="7"/>
      <c r="DM135" s="7"/>
      <c r="DN135" s="7"/>
      <c r="DO135" s="7">
        <v>6064400</v>
      </c>
      <c r="DP135" s="7"/>
      <c r="DQ135" s="7">
        <v>11289828</v>
      </c>
      <c r="DR135" s="7">
        <v>6064400</v>
      </c>
      <c r="DS135" s="7">
        <v>11289828</v>
      </c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>
        <v>1819300</v>
      </c>
      <c r="EH135" s="7"/>
      <c r="EI135" s="7">
        <v>4820376</v>
      </c>
      <c r="EJ135" s="7">
        <v>1819300</v>
      </c>
      <c r="EK135" s="7">
        <v>4820376</v>
      </c>
      <c r="EL135" s="7"/>
      <c r="EM135" s="7"/>
      <c r="EN135" s="7"/>
      <c r="EO135" s="7"/>
      <c r="EP135" s="7"/>
      <c r="EQ135" s="7"/>
      <c r="ER135" s="7"/>
      <c r="ES135" s="7"/>
      <c r="ET135" s="7"/>
      <c r="EU135" s="7">
        <v>7958000</v>
      </c>
      <c r="EV135" s="7"/>
      <c r="EW135" s="7">
        <v>21818544</v>
      </c>
      <c r="EX135" s="7">
        <v>7958000</v>
      </c>
      <c r="EY135" s="7">
        <v>21818544</v>
      </c>
      <c r="EZ135" s="7"/>
      <c r="FA135" s="7"/>
      <c r="FB135" s="7"/>
      <c r="FC135" s="7"/>
      <c r="FD135" s="7"/>
      <c r="FE135" s="7"/>
      <c r="FF135" s="7"/>
      <c r="FG135" s="7"/>
      <c r="FH135" s="7"/>
      <c r="FI135" s="7"/>
      <c r="FJ135" s="7"/>
      <c r="FK135" s="7"/>
      <c r="FL135" s="7"/>
      <c r="FM135" s="7">
        <v>6994900</v>
      </c>
      <c r="FN135" s="7"/>
      <c r="FO135" s="7">
        <v>15349092</v>
      </c>
      <c r="FP135" s="7">
        <v>6994900</v>
      </c>
      <c r="FQ135" s="7">
        <v>15349092</v>
      </c>
      <c r="FR135" s="7"/>
      <c r="FS135" s="7"/>
      <c r="FT135" s="7"/>
      <c r="FU135" s="7"/>
      <c r="FV135" s="7"/>
      <c r="FW135" s="7"/>
      <c r="FX135" s="7"/>
      <c r="FY135" s="7"/>
      <c r="FZ135" s="7"/>
      <c r="GA135" s="7"/>
      <c r="GB135" s="7"/>
      <c r="GC135" s="7">
        <v>4245100</v>
      </c>
      <c r="GD135" s="7"/>
      <c r="GE135" s="7">
        <v>13700016</v>
      </c>
      <c r="GF135" s="7">
        <v>4245100</v>
      </c>
      <c r="GG135" s="7">
        <v>13700016</v>
      </c>
      <c r="GH135" s="7"/>
      <c r="GI135" s="7"/>
      <c r="GJ135" s="7"/>
      <c r="GK135" s="7"/>
      <c r="GL135" s="7"/>
      <c r="GM135" s="7"/>
      <c r="GN135" s="7"/>
      <c r="GO135" s="7"/>
      <c r="GP135" s="7"/>
      <c r="GQ135" s="7"/>
      <c r="GR135" s="7"/>
      <c r="GS135" s="7">
        <v>3688500</v>
      </c>
      <c r="GT135" s="7"/>
      <c r="GU135" s="7">
        <v>9133344</v>
      </c>
      <c r="GV135" s="7">
        <v>3688500</v>
      </c>
      <c r="GW135" s="7">
        <v>9133344</v>
      </c>
      <c r="GX135" s="7"/>
      <c r="GY135" s="7"/>
      <c r="GZ135" s="7"/>
      <c r="HA135" s="7"/>
      <c r="HB135" s="7"/>
      <c r="HC135" s="7"/>
      <c r="HD135" s="7"/>
      <c r="HE135" s="7"/>
      <c r="HF135" s="7"/>
      <c r="HG135" s="7">
        <v>3951500</v>
      </c>
      <c r="HH135" s="7"/>
      <c r="HI135" s="7">
        <v>12938904</v>
      </c>
      <c r="HJ135" s="7">
        <v>3951500</v>
      </c>
      <c r="HK135" s="7">
        <v>12938904</v>
      </c>
      <c r="HL135" s="7"/>
      <c r="HM135" s="7"/>
      <c r="HN135" s="7"/>
      <c r="HO135" s="7"/>
      <c r="HP135" s="7"/>
      <c r="HQ135" s="7"/>
      <c r="HR135" s="7"/>
      <c r="HS135" s="7"/>
      <c r="HT135" s="7"/>
      <c r="HU135" s="7"/>
      <c r="HV135" s="7"/>
      <c r="HW135" s="7">
        <v>5996100</v>
      </c>
      <c r="HX135" s="7"/>
      <c r="HY135" s="7">
        <v>12938904</v>
      </c>
      <c r="HZ135" s="7">
        <v>5996100</v>
      </c>
      <c r="IA135" s="7">
        <v>12938904</v>
      </c>
      <c r="IB135" s="7"/>
      <c r="IC135" s="7"/>
      <c r="ID135" s="7"/>
      <c r="IE135" s="7"/>
      <c r="IF135" s="7"/>
      <c r="IG135" s="7"/>
      <c r="IH135" s="7"/>
      <c r="II135" s="7"/>
      <c r="IJ135" s="7"/>
      <c r="IK135" s="7"/>
      <c r="IL135" s="7">
        <v>3175800</v>
      </c>
      <c r="IM135" s="7"/>
      <c r="IN135" s="7">
        <v>9894456</v>
      </c>
      <c r="IO135" s="7">
        <v>3175800</v>
      </c>
      <c r="IP135" s="7">
        <v>9894456</v>
      </c>
      <c r="IQ135" s="7"/>
      <c r="IR135" s="7"/>
      <c r="IS135" s="7"/>
      <c r="IT135" s="7"/>
      <c r="IU135" s="7"/>
      <c r="IV135" s="7"/>
      <c r="IW135" s="7"/>
      <c r="IX135" s="7"/>
      <c r="IY135" s="7"/>
      <c r="IZ135" s="7">
        <v>5127800</v>
      </c>
      <c r="JA135" s="7"/>
      <c r="JB135" s="7">
        <v>11289828</v>
      </c>
      <c r="JC135" s="7">
        <v>5127800</v>
      </c>
      <c r="JD135" s="7">
        <v>11289828</v>
      </c>
      <c r="JE135" s="7"/>
      <c r="JF135" s="7"/>
      <c r="JG135" s="7"/>
      <c r="JH135" s="7"/>
      <c r="JI135" s="7"/>
      <c r="JJ135" s="7"/>
      <c r="JK135" s="7"/>
      <c r="JL135" s="7"/>
      <c r="JM135" s="7"/>
      <c r="JN135" s="7"/>
      <c r="JO135" s="7"/>
      <c r="JP135" s="7"/>
      <c r="JQ135" s="7"/>
      <c r="JR135" s="7">
        <v>21484000</v>
      </c>
      <c r="JS135" s="7"/>
      <c r="JT135" s="7">
        <v>38689860</v>
      </c>
      <c r="JU135" s="7">
        <v>21484000</v>
      </c>
      <c r="JV135" s="7">
        <v>38689860</v>
      </c>
      <c r="JW135" s="7"/>
      <c r="JX135" s="7"/>
      <c r="JY135" s="7"/>
      <c r="JZ135" s="7"/>
      <c r="KA135" s="7"/>
      <c r="KB135" s="7"/>
      <c r="KC135" s="7"/>
      <c r="KD135" s="7"/>
      <c r="KE135" s="7"/>
      <c r="KF135" s="7"/>
      <c r="KG135" s="7"/>
      <c r="KH135" s="7"/>
      <c r="KI135" s="7"/>
      <c r="KJ135" s="7"/>
      <c r="KK135" s="7"/>
      <c r="KL135" s="7"/>
      <c r="KM135" s="7"/>
      <c r="KN135" s="7"/>
    </row>
    <row r="136" spans="1:300" s="21" customFormat="1" ht="48" customHeight="1" x14ac:dyDescent="0.25">
      <c r="A136" s="3"/>
      <c r="B136" s="39" t="s">
        <v>333</v>
      </c>
      <c r="C136" s="7">
        <v>10886100</v>
      </c>
      <c r="D136" s="7"/>
      <c r="E136" s="7">
        <v>11183000</v>
      </c>
      <c r="F136" s="7"/>
      <c r="G136" s="7"/>
      <c r="H136" s="7"/>
      <c r="I136" s="7">
        <v>4062100</v>
      </c>
      <c r="J136" s="7">
        <v>4455000</v>
      </c>
      <c r="K136" s="80">
        <f t="shared" si="18"/>
        <v>392900</v>
      </c>
      <c r="L136" s="7">
        <v>1215000</v>
      </c>
      <c r="M136" s="7">
        <v>1268000</v>
      </c>
      <c r="N136" s="7"/>
      <c r="O136" s="7">
        <v>570000</v>
      </c>
      <c r="P136" s="7">
        <v>580000</v>
      </c>
      <c r="Q136" s="7"/>
      <c r="R136" s="7"/>
      <c r="S136" s="7">
        <v>312000</v>
      </c>
      <c r="T136" s="7"/>
      <c r="U136" s="7">
        <v>310000</v>
      </c>
      <c r="V136" s="7">
        <v>312000</v>
      </c>
      <c r="W136" s="7">
        <v>310000</v>
      </c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>
        <v>840000</v>
      </c>
      <c r="AX136" s="7"/>
      <c r="AY136" s="7">
        <v>803000</v>
      </c>
      <c r="AZ136" s="7">
        <v>840000</v>
      </c>
      <c r="BA136" s="7">
        <v>803000</v>
      </c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>
        <v>455000</v>
      </c>
      <c r="BP136" s="7"/>
      <c r="BQ136" s="7">
        <v>453000</v>
      </c>
      <c r="BR136" s="7">
        <v>455000</v>
      </c>
      <c r="BS136" s="7">
        <v>453000</v>
      </c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>
        <v>592000</v>
      </c>
      <c r="CJ136" s="7"/>
      <c r="CK136" s="7">
        <v>606000</v>
      </c>
      <c r="CL136" s="7">
        <v>592000</v>
      </c>
      <c r="CM136" s="7">
        <v>606000</v>
      </c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>
        <v>191000</v>
      </c>
      <c r="DB136" s="7"/>
      <c r="DC136" s="7">
        <v>163000</v>
      </c>
      <c r="DD136" s="7">
        <v>191000</v>
      </c>
      <c r="DE136" s="7">
        <v>163000</v>
      </c>
      <c r="DF136" s="7"/>
      <c r="DG136" s="7"/>
      <c r="DH136" s="7"/>
      <c r="DI136" s="7"/>
      <c r="DJ136" s="7"/>
      <c r="DK136" s="7"/>
      <c r="DL136" s="7"/>
      <c r="DM136" s="7"/>
      <c r="DN136" s="7"/>
      <c r="DO136" s="7">
        <v>161000</v>
      </c>
      <c r="DP136" s="7"/>
      <c r="DQ136" s="7">
        <v>160000</v>
      </c>
      <c r="DR136" s="7">
        <v>161000</v>
      </c>
      <c r="DS136" s="7">
        <v>160000</v>
      </c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>
        <v>71000</v>
      </c>
      <c r="EH136" s="7"/>
      <c r="EI136" s="7">
        <v>49000</v>
      </c>
      <c r="EJ136" s="7">
        <v>71000</v>
      </c>
      <c r="EK136" s="7">
        <v>49000</v>
      </c>
      <c r="EL136" s="7"/>
      <c r="EM136" s="7"/>
      <c r="EN136" s="7"/>
      <c r="EO136" s="7"/>
      <c r="EP136" s="7"/>
      <c r="EQ136" s="7"/>
      <c r="ER136" s="7"/>
      <c r="ES136" s="7"/>
      <c r="ET136" s="7"/>
      <c r="EU136" s="7">
        <v>326000</v>
      </c>
      <c r="EV136" s="7"/>
      <c r="EW136" s="7">
        <v>327000</v>
      </c>
      <c r="EX136" s="7">
        <v>326000</v>
      </c>
      <c r="EY136" s="7">
        <v>327000</v>
      </c>
      <c r="EZ136" s="7"/>
      <c r="FA136" s="7"/>
      <c r="FB136" s="7"/>
      <c r="FC136" s="7"/>
      <c r="FD136" s="7"/>
      <c r="FE136" s="7"/>
      <c r="FF136" s="7"/>
      <c r="FG136" s="7"/>
      <c r="FH136" s="7"/>
      <c r="FI136" s="7"/>
      <c r="FJ136" s="7"/>
      <c r="FK136" s="7"/>
      <c r="FL136" s="7"/>
      <c r="FM136" s="7">
        <v>342000</v>
      </c>
      <c r="FN136" s="7"/>
      <c r="FO136" s="7">
        <v>336000</v>
      </c>
      <c r="FP136" s="7">
        <v>342000</v>
      </c>
      <c r="FQ136" s="7">
        <v>336000</v>
      </c>
      <c r="FR136" s="7"/>
      <c r="FS136" s="7"/>
      <c r="FT136" s="7"/>
      <c r="FU136" s="7"/>
      <c r="FV136" s="7"/>
      <c r="FW136" s="7"/>
      <c r="FX136" s="7"/>
      <c r="FY136" s="7"/>
      <c r="FZ136" s="7"/>
      <c r="GA136" s="7"/>
      <c r="GB136" s="7"/>
      <c r="GC136" s="7">
        <v>180000</v>
      </c>
      <c r="GD136" s="7"/>
      <c r="GE136" s="7">
        <v>171000</v>
      </c>
      <c r="GF136" s="7">
        <v>180000</v>
      </c>
      <c r="GG136" s="7">
        <v>171000</v>
      </c>
      <c r="GH136" s="7"/>
      <c r="GI136" s="7"/>
      <c r="GJ136" s="7"/>
      <c r="GK136" s="7"/>
      <c r="GL136" s="7"/>
      <c r="GM136" s="7"/>
      <c r="GN136" s="7"/>
      <c r="GO136" s="7"/>
      <c r="GP136" s="7"/>
      <c r="GQ136" s="7"/>
      <c r="GR136" s="7"/>
      <c r="GS136" s="7">
        <v>108000</v>
      </c>
      <c r="GT136" s="7"/>
      <c r="GU136" s="7">
        <v>107000</v>
      </c>
      <c r="GV136" s="7">
        <v>108000</v>
      </c>
      <c r="GW136" s="7">
        <v>107000</v>
      </c>
      <c r="GX136" s="7"/>
      <c r="GY136" s="7"/>
      <c r="GZ136" s="7"/>
      <c r="HA136" s="7"/>
      <c r="HB136" s="7"/>
      <c r="HC136" s="7"/>
      <c r="HD136" s="7"/>
      <c r="HE136" s="7"/>
      <c r="HF136" s="7"/>
      <c r="HG136" s="7">
        <v>197000</v>
      </c>
      <c r="HH136" s="7"/>
      <c r="HI136" s="7">
        <v>177000</v>
      </c>
      <c r="HJ136" s="7">
        <v>197000</v>
      </c>
      <c r="HK136" s="7">
        <v>177000</v>
      </c>
      <c r="HL136" s="7"/>
      <c r="HM136" s="7"/>
      <c r="HN136" s="7"/>
      <c r="HO136" s="7"/>
      <c r="HP136" s="7"/>
      <c r="HQ136" s="7"/>
      <c r="HR136" s="7"/>
      <c r="HS136" s="7"/>
      <c r="HT136" s="7"/>
      <c r="HU136" s="7"/>
      <c r="HV136" s="7"/>
      <c r="HW136" s="7">
        <v>259000</v>
      </c>
      <c r="HX136" s="7"/>
      <c r="HY136" s="7">
        <v>262000</v>
      </c>
      <c r="HZ136" s="7">
        <v>259000</v>
      </c>
      <c r="IA136" s="7">
        <v>262000</v>
      </c>
      <c r="IB136" s="7"/>
      <c r="IC136" s="7"/>
      <c r="ID136" s="7"/>
      <c r="IE136" s="7"/>
      <c r="IF136" s="7"/>
      <c r="IG136" s="7"/>
      <c r="IH136" s="7"/>
      <c r="II136" s="7"/>
      <c r="IJ136" s="7"/>
      <c r="IK136" s="7"/>
      <c r="IL136" s="7">
        <v>202000</v>
      </c>
      <c r="IM136" s="7"/>
      <c r="IN136" s="7">
        <v>165000</v>
      </c>
      <c r="IO136" s="7">
        <v>202000</v>
      </c>
      <c r="IP136" s="7">
        <v>165000</v>
      </c>
      <c r="IQ136" s="7"/>
      <c r="IR136" s="7"/>
      <c r="IS136" s="7"/>
      <c r="IT136" s="7"/>
      <c r="IU136" s="7"/>
      <c r="IV136" s="7"/>
      <c r="IW136" s="7"/>
      <c r="IX136" s="7"/>
      <c r="IY136" s="7"/>
      <c r="IZ136" s="7">
        <v>153000</v>
      </c>
      <c r="JA136" s="7"/>
      <c r="JB136" s="7">
        <v>155000</v>
      </c>
      <c r="JC136" s="7">
        <v>153000</v>
      </c>
      <c r="JD136" s="7">
        <v>155000</v>
      </c>
      <c r="JE136" s="7"/>
      <c r="JF136" s="7"/>
      <c r="JG136" s="7"/>
      <c r="JH136" s="7"/>
      <c r="JI136" s="7"/>
      <c r="JJ136" s="7"/>
      <c r="JK136" s="7"/>
      <c r="JL136" s="7"/>
      <c r="JM136" s="7"/>
      <c r="JN136" s="7"/>
      <c r="JO136" s="7"/>
      <c r="JP136" s="7"/>
      <c r="JQ136" s="7"/>
      <c r="JR136" s="7">
        <v>650000</v>
      </c>
      <c r="JS136" s="7"/>
      <c r="JT136" s="7">
        <v>636000</v>
      </c>
      <c r="JU136" s="7">
        <v>650000</v>
      </c>
      <c r="JV136" s="7">
        <v>636000</v>
      </c>
      <c r="JW136" s="7"/>
      <c r="JX136" s="7"/>
      <c r="JY136" s="7"/>
      <c r="JZ136" s="7"/>
      <c r="KA136" s="7"/>
      <c r="KB136" s="7"/>
      <c r="KC136" s="7"/>
      <c r="KD136" s="7"/>
      <c r="KE136" s="7"/>
      <c r="KF136" s="7"/>
      <c r="KG136" s="7"/>
      <c r="KH136" s="7"/>
      <c r="KI136" s="7"/>
      <c r="KJ136" s="7"/>
      <c r="KK136" s="7"/>
      <c r="KL136" s="7"/>
      <c r="KM136" s="7"/>
      <c r="KN136" s="7"/>
    </row>
    <row r="137" spans="1:300" s="28" customFormat="1" ht="47.25" x14ac:dyDescent="0.25">
      <c r="A137" s="27"/>
      <c r="B137" s="40" t="s">
        <v>334</v>
      </c>
      <c r="C137" s="65">
        <v>4410000</v>
      </c>
      <c r="D137" s="65">
        <v>4410000</v>
      </c>
      <c r="E137" s="65">
        <v>4410000</v>
      </c>
      <c r="F137" s="65">
        <v>4410000</v>
      </c>
      <c r="G137" s="65"/>
      <c r="H137" s="65"/>
      <c r="I137" s="65"/>
      <c r="J137" s="65"/>
      <c r="K137" s="80">
        <f t="shared" si="18"/>
        <v>0</v>
      </c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  <c r="AA137" s="65"/>
      <c r="AB137" s="65"/>
      <c r="AC137" s="65"/>
      <c r="AD137" s="65"/>
      <c r="AE137" s="65"/>
      <c r="AF137" s="65"/>
      <c r="AG137" s="65"/>
      <c r="AH137" s="65"/>
      <c r="AI137" s="65"/>
      <c r="AJ137" s="65"/>
      <c r="AK137" s="65"/>
      <c r="AL137" s="65"/>
      <c r="AM137" s="65"/>
      <c r="AN137" s="65"/>
      <c r="AO137" s="65"/>
      <c r="AP137" s="65"/>
      <c r="AQ137" s="65"/>
      <c r="AR137" s="65"/>
      <c r="AS137" s="65"/>
      <c r="AT137" s="65"/>
      <c r="AU137" s="65"/>
      <c r="AV137" s="65"/>
      <c r="AW137" s="65"/>
      <c r="AX137" s="65"/>
      <c r="AY137" s="65"/>
      <c r="AZ137" s="65"/>
      <c r="BA137" s="65"/>
      <c r="BB137" s="65"/>
      <c r="BC137" s="65"/>
      <c r="BD137" s="65"/>
      <c r="BE137" s="65"/>
      <c r="BF137" s="65"/>
      <c r="BG137" s="65"/>
      <c r="BH137" s="65"/>
      <c r="BI137" s="65"/>
      <c r="BJ137" s="65"/>
      <c r="BK137" s="65"/>
      <c r="BL137" s="65"/>
      <c r="BM137" s="65"/>
      <c r="BN137" s="65"/>
      <c r="BO137" s="65"/>
      <c r="BP137" s="65"/>
      <c r="BQ137" s="65"/>
      <c r="BR137" s="65"/>
      <c r="BS137" s="65"/>
      <c r="BT137" s="65"/>
      <c r="BU137" s="65"/>
      <c r="BV137" s="65"/>
      <c r="BW137" s="65"/>
      <c r="BX137" s="65"/>
      <c r="BY137" s="65"/>
      <c r="BZ137" s="65"/>
      <c r="CA137" s="65"/>
      <c r="CB137" s="65"/>
      <c r="CC137" s="65"/>
      <c r="CD137" s="65"/>
      <c r="CE137" s="65"/>
      <c r="CF137" s="65"/>
      <c r="CG137" s="65"/>
      <c r="CH137" s="65"/>
      <c r="CI137" s="65"/>
      <c r="CJ137" s="65"/>
      <c r="CK137" s="65"/>
      <c r="CL137" s="65"/>
      <c r="CM137" s="65"/>
      <c r="CN137" s="65"/>
      <c r="CO137" s="65"/>
      <c r="CP137" s="65"/>
      <c r="CQ137" s="65"/>
      <c r="CR137" s="65"/>
      <c r="CS137" s="65"/>
      <c r="CT137" s="65"/>
      <c r="CU137" s="65"/>
      <c r="CV137" s="65"/>
      <c r="CW137" s="65"/>
      <c r="CX137" s="65"/>
      <c r="CY137" s="65"/>
      <c r="CZ137" s="65"/>
      <c r="DA137" s="65"/>
      <c r="DB137" s="65"/>
      <c r="DC137" s="65"/>
      <c r="DD137" s="65"/>
      <c r="DE137" s="65"/>
      <c r="DF137" s="65"/>
      <c r="DG137" s="65"/>
      <c r="DH137" s="65"/>
      <c r="DI137" s="65"/>
      <c r="DJ137" s="65"/>
      <c r="DK137" s="65"/>
      <c r="DL137" s="65"/>
      <c r="DM137" s="65"/>
      <c r="DN137" s="65"/>
      <c r="DO137" s="65"/>
      <c r="DP137" s="65"/>
      <c r="DQ137" s="65"/>
      <c r="DR137" s="65"/>
      <c r="DS137" s="65"/>
      <c r="DT137" s="65"/>
      <c r="DU137" s="65"/>
      <c r="DV137" s="65"/>
      <c r="DW137" s="65"/>
      <c r="DX137" s="65"/>
      <c r="DY137" s="65"/>
      <c r="DZ137" s="65"/>
      <c r="EA137" s="65"/>
      <c r="EB137" s="65"/>
      <c r="EC137" s="65"/>
      <c r="ED137" s="65"/>
      <c r="EE137" s="65"/>
      <c r="EF137" s="65"/>
      <c r="EG137" s="65"/>
      <c r="EH137" s="65"/>
      <c r="EI137" s="65"/>
      <c r="EJ137" s="65"/>
      <c r="EK137" s="65"/>
      <c r="EL137" s="65"/>
      <c r="EM137" s="65"/>
      <c r="EN137" s="65"/>
      <c r="EO137" s="65"/>
      <c r="EP137" s="65"/>
      <c r="EQ137" s="65"/>
      <c r="ER137" s="65"/>
      <c r="ES137" s="65"/>
      <c r="ET137" s="65"/>
      <c r="EU137" s="65"/>
      <c r="EV137" s="65"/>
      <c r="EW137" s="65"/>
      <c r="EX137" s="65"/>
      <c r="EY137" s="65"/>
      <c r="EZ137" s="65"/>
      <c r="FA137" s="65"/>
      <c r="FB137" s="65"/>
      <c r="FC137" s="65"/>
      <c r="FD137" s="65"/>
      <c r="FE137" s="65"/>
      <c r="FF137" s="65"/>
      <c r="FG137" s="65"/>
      <c r="FH137" s="65"/>
      <c r="FI137" s="65"/>
      <c r="FJ137" s="65"/>
      <c r="FK137" s="65"/>
      <c r="FL137" s="65"/>
      <c r="FM137" s="65"/>
      <c r="FN137" s="65"/>
      <c r="FO137" s="65"/>
      <c r="FP137" s="65"/>
      <c r="FQ137" s="65"/>
      <c r="FR137" s="65"/>
      <c r="FS137" s="65"/>
      <c r="FT137" s="65"/>
      <c r="FU137" s="65"/>
      <c r="FV137" s="65"/>
      <c r="FW137" s="65"/>
      <c r="FX137" s="65"/>
      <c r="FY137" s="65"/>
      <c r="FZ137" s="65"/>
      <c r="GA137" s="65"/>
      <c r="GB137" s="65"/>
      <c r="GC137" s="65"/>
      <c r="GD137" s="65"/>
      <c r="GE137" s="65"/>
      <c r="GF137" s="65"/>
      <c r="GG137" s="65"/>
      <c r="GH137" s="65"/>
      <c r="GI137" s="65"/>
      <c r="GJ137" s="65"/>
      <c r="GK137" s="65"/>
      <c r="GL137" s="65"/>
      <c r="GM137" s="65"/>
      <c r="GN137" s="65"/>
      <c r="GO137" s="65"/>
      <c r="GP137" s="65"/>
      <c r="GQ137" s="65"/>
      <c r="GR137" s="65"/>
      <c r="GS137" s="65"/>
      <c r="GT137" s="65"/>
      <c r="GU137" s="65"/>
      <c r="GV137" s="65"/>
      <c r="GW137" s="65"/>
      <c r="GX137" s="65"/>
      <c r="GY137" s="65"/>
      <c r="GZ137" s="65"/>
      <c r="HA137" s="65"/>
      <c r="HB137" s="65"/>
      <c r="HC137" s="65"/>
      <c r="HD137" s="65"/>
      <c r="HE137" s="65"/>
      <c r="HF137" s="65"/>
      <c r="HG137" s="65"/>
      <c r="HH137" s="65"/>
      <c r="HI137" s="65"/>
      <c r="HJ137" s="65"/>
      <c r="HK137" s="65"/>
      <c r="HL137" s="65"/>
      <c r="HM137" s="65"/>
      <c r="HN137" s="65"/>
      <c r="HO137" s="65"/>
      <c r="HP137" s="65"/>
      <c r="HQ137" s="65"/>
      <c r="HR137" s="65"/>
      <c r="HS137" s="65"/>
      <c r="HT137" s="65"/>
      <c r="HU137" s="65"/>
      <c r="HV137" s="65"/>
      <c r="HW137" s="65"/>
      <c r="HX137" s="65"/>
      <c r="HY137" s="65"/>
      <c r="HZ137" s="65"/>
      <c r="IA137" s="65"/>
      <c r="IB137" s="65"/>
      <c r="IC137" s="65"/>
      <c r="ID137" s="65"/>
      <c r="IE137" s="65"/>
      <c r="IF137" s="65"/>
      <c r="IG137" s="65"/>
      <c r="IH137" s="65"/>
      <c r="II137" s="65"/>
      <c r="IJ137" s="65"/>
      <c r="IK137" s="65"/>
      <c r="IL137" s="65"/>
      <c r="IM137" s="65"/>
      <c r="IN137" s="65"/>
      <c r="IO137" s="65"/>
      <c r="IP137" s="65"/>
      <c r="IQ137" s="65"/>
      <c r="IR137" s="65"/>
      <c r="IS137" s="65"/>
      <c r="IT137" s="65"/>
      <c r="IU137" s="65"/>
      <c r="IV137" s="65"/>
      <c r="IW137" s="65"/>
      <c r="IX137" s="65"/>
      <c r="IY137" s="65"/>
      <c r="IZ137" s="65"/>
      <c r="JA137" s="65"/>
      <c r="JB137" s="65"/>
      <c r="JC137" s="65"/>
      <c r="JD137" s="65"/>
      <c r="JE137" s="65"/>
      <c r="JF137" s="65"/>
      <c r="JG137" s="65"/>
      <c r="JH137" s="65"/>
      <c r="JI137" s="65"/>
      <c r="JJ137" s="65"/>
      <c r="JK137" s="65"/>
      <c r="JL137" s="65"/>
      <c r="JM137" s="65"/>
      <c r="JN137" s="65"/>
      <c r="JO137" s="65"/>
      <c r="JP137" s="65"/>
      <c r="JQ137" s="65"/>
      <c r="JR137" s="65"/>
      <c r="JS137" s="65"/>
      <c r="JT137" s="65"/>
      <c r="JU137" s="65"/>
      <c r="JV137" s="65"/>
      <c r="JW137" s="65"/>
      <c r="JX137" s="65"/>
      <c r="JY137" s="65"/>
      <c r="JZ137" s="65"/>
      <c r="KA137" s="65"/>
      <c r="KB137" s="65"/>
      <c r="KC137" s="65"/>
      <c r="KD137" s="65"/>
      <c r="KE137" s="65"/>
      <c r="KF137" s="65"/>
      <c r="KG137" s="65"/>
      <c r="KH137" s="65"/>
      <c r="KI137" s="65"/>
      <c r="KJ137" s="65"/>
      <c r="KK137" s="65"/>
      <c r="KL137" s="65"/>
      <c r="KM137" s="65"/>
      <c r="KN137" s="65"/>
    </row>
    <row r="138" spans="1:300" s="21" customFormat="1" ht="31.5" x14ac:dyDescent="0.25">
      <c r="A138" s="3"/>
      <c r="B138" s="39" t="s">
        <v>335</v>
      </c>
      <c r="C138" s="7">
        <v>119250</v>
      </c>
      <c r="D138" s="7"/>
      <c r="E138" s="7">
        <v>171300</v>
      </c>
      <c r="F138" s="7"/>
      <c r="G138" s="7"/>
      <c r="H138" s="7"/>
      <c r="I138" s="7"/>
      <c r="J138" s="7"/>
      <c r="K138" s="80">
        <f t="shared" si="18"/>
        <v>0</v>
      </c>
      <c r="L138" s="7"/>
      <c r="M138" s="7"/>
      <c r="N138" s="7"/>
      <c r="O138" s="7">
        <v>33550</v>
      </c>
      <c r="P138" s="7">
        <v>76000</v>
      </c>
      <c r="Q138" s="7"/>
      <c r="R138" s="7"/>
      <c r="S138" s="7">
        <v>15000</v>
      </c>
      <c r="T138" s="7"/>
      <c r="U138" s="7">
        <v>12000</v>
      </c>
      <c r="V138" s="7">
        <v>15000</v>
      </c>
      <c r="W138" s="7">
        <v>12000</v>
      </c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>
        <v>22000</v>
      </c>
      <c r="BP138" s="7"/>
      <c r="BQ138" s="7">
        <v>38000</v>
      </c>
      <c r="BR138" s="7">
        <v>22000</v>
      </c>
      <c r="BS138" s="7">
        <v>38000</v>
      </c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>
        <v>15000</v>
      </c>
      <c r="CJ138" s="7"/>
      <c r="CK138" s="7">
        <v>11000</v>
      </c>
      <c r="CL138" s="7">
        <v>15000</v>
      </c>
      <c r="CM138" s="7">
        <v>11000</v>
      </c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>
        <v>1000</v>
      </c>
      <c r="DB138" s="7"/>
      <c r="DC138" s="7">
        <v>1000</v>
      </c>
      <c r="DD138" s="7">
        <v>1000</v>
      </c>
      <c r="DE138" s="7">
        <v>1000</v>
      </c>
      <c r="DF138" s="7"/>
      <c r="DG138" s="7"/>
      <c r="DH138" s="7"/>
      <c r="DI138" s="7"/>
      <c r="DJ138" s="7"/>
      <c r="DK138" s="7"/>
      <c r="DL138" s="7"/>
      <c r="DM138" s="7"/>
      <c r="DN138" s="7"/>
      <c r="DO138" s="7">
        <v>3500</v>
      </c>
      <c r="DP138" s="7"/>
      <c r="DQ138" s="7">
        <v>4000</v>
      </c>
      <c r="DR138" s="7">
        <v>3500</v>
      </c>
      <c r="DS138" s="7">
        <v>4000</v>
      </c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  <c r="EM138" s="7"/>
      <c r="EN138" s="7"/>
      <c r="EO138" s="7"/>
      <c r="EP138" s="7"/>
      <c r="EQ138" s="7"/>
      <c r="ER138" s="7"/>
      <c r="ES138" s="7"/>
      <c r="ET138" s="7"/>
      <c r="EU138" s="7"/>
      <c r="EV138" s="7"/>
      <c r="EW138" s="7"/>
      <c r="EX138" s="7"/>
      <c r="EY138" s="7"/>
      <c r="EZ138" s="7"/>
      <c r="FA138" s="7"/>
      <c r="FB138" s="7"/>
      <c r="FC138" s="7"/>
      <c r="FD138" s="7"/>
      <c r="FE138" s="7"/>
      <c r="FF138" s="7"/>
      <c r="FG138" s="7"/>
      <c r="FH138" s="7"/>
      <c r="FI138" s="7"/>
      <c r="FJ138" s="7"/>
      <c r="FK138" s="7"/>
      <c r="FL138" s="7"/>
      <c r="FM138" s="7">
        <v>1800</v>
      </c>
      <c r="FN138" s="7"/>
      <c r="FO138" s="7">
        <v>2000</v>
      </c>
      <c r="FP138" s="7">
        <v>1800</v>
      </c>
      <c r="FQ138" s="7">
        <v>2000</v>
      </c>
      <c r="FR138" s="7"/>
      <c r="FS138" s="7"/>
      <c r="FT138" s="7"/>
      <c r="FU138" s="7"/>
      <c r="FV138" s="7"/>
      <c r="FW138" s="7"/>
      <c r="FX138" s="7"/>
      <c r="FY138" s="7"/>
      <c r="FZ138" s="7"/>
      <c r="GA138" s="7"/>
      <c r="GB138" s="7"/>
      <c r="GC138" s="7">
        <v>13000</v>
      </c>
      <c r="GD138" s="7"/>
      <c r="GE138" s="7">
        <v>10000</v>
      </c>
      <c r="GF138" s="7">
        <v>13000</v>
      </c>
      <c r="GG138" s="7">
        <v>10000</v>
      </c>
      <c r="GH138" s="7"/>
      <c r="GI138" s="7"/>
      <c r="GJ138" s="7"/>
      <c r="GK138" s="7"/>
      <c r="GL138" s="7"/>
      <c r="GM138" s="7"/>
      <c r="GN138" s="7"/>
      <c r="GO138" s="7"/>
      <c r="GP138" s="7"/>
      <c r="GQ138" s="7"/>
      <c r="GR138" s="7"/>
      <c r="GS138" s="7">
        <v>500</v>
      </c>
      <c r="GT138" s="7"/>
      <c r="GU138" s="7">
        <v>500</v>
      </c>
      <c r="GV138" s="7">
        <v>500</v>
      </c>
      <c r="GW138" s="7">
        <v>500</v>
      </c>
      <c r="GX138" s="7"/>
      <c r="GY138" s="7"/>
      <c r="GZ138" s="7"/>
      <c r="HA138" s="7"/>
      <c r="HB138" s="7"/>
      <c r="HC138" s="7"/>
      <c r="HD138" s="7"/>
      <c r="HE138" s="7"/>
      <c r="HF138" s="7"/>
      <c r="HG138" s="7">
        <v>100</v>
      </c>
      <c r="HH138" s="7"/>
      <c r="HI138" s="7"/>
      <c r="HJ138" s="7">
        <v>100</v>
      </c>
      <c r="HK138" s="7"/>
      <c r="HL138" s="7"/>
      <c r="HM138" s="7"/>
      <c r="HN138" s="7"/>
      <c r="HO138" s="7"/>
      <c r="HP138" s="7"/>
      <c r="HQ138" s="7"/>
      <c r="HR138" s="7"/>
      <c r="HS138" s="7"/>
      <c r="HT138" s="7"/>
      <c r="HU138" s="7"/>
      <c r="HV138" s="7"/>
      <c r="HW138" s="7">
        <v>200</v>
      </c>
      <c r="HX138" s="7"/>
      <c r="HY138" s="7">
        <v>200</v>
      </c>
      <c r="HZ138" s="7">
        <v>200</v>
      </c>
      <c r="IA138" s="7">
        <v>200</v>
      </c>
      <c r="IB138" s="7"/>
      <c r="IC138" s="7"/>
      <c r="ID138" s="7"/>
      <c r="IE138" s="7"/>
      <c r="IF138" s="7"/>
      <c r="IG138" s="7"/>
      <c r="IH138" s="7"/>
      <c r="II138" s="7"/>
      <c r="IJ138" s="7"/>
      <c r="IK138" s="7"/>
      <c r="IL138" s="7">
        <v>12000</v>
      </c>
      <c r="IM138" s="7"/>
      <c r="IN138" s="7">
        <v>10000</v>
      </c>
      <c r="IO138" s="7">
        <v>12000</v>
      </c>
      <c r="IP138" s="7">
        <v>10000</v>
      </c>
      <c r="IQ138" s="7"/>
      <c r="IR138" s="7"/>
      <c r="IS138" s="7"/>
      <c r="IT138" s="7"/>
      <c r="IU138" s="7"/>
      <c r="IV138" s="7"/>
      <c r="IW138" s="7"/>
      <c r="IX138" s="7"/>
      <c r="IY138" s="7"/>
      <c r="IZ138" s="7">
        <v>1300</v>
      </c>
      <c r="JA138" s="7"/>
      <c r="JB138" s="7">
        <v>6300</v>
      </c>
      <c r="JC138" s="7">
        <v>1300</v>
      </c>
      <c r="JD138" s="7">
        <v>6300</v>
      </c>
      <c r="JE138" s="7"/>
      <c r="JF138" s="7"/>
      <c r="JG138" s="7"/>
      <c r="JH138" s="7"/>
      <c r="JI138" s="7"/>
      <c r="JJ138" s="7"/>
      <c r="JK138" s="7"/>
      <c r="JL138" s="7"/>
      <c r="JM138" s="7"/>
      <c r="JN138" s="7"/>
      <c r="JO138" s="7"/>
      <c r="JP138" s="7"/>
      <c r="JQ138" s="7"/>
      <c r="JR138" s="7">
        <v>300</v>
      </c>
      <c r="JS138" s="7"/>
      <c r="JT138" s="7">
        <v>300</v>
      </c>
      <c r="JU138" s="7">
        <v>300</v>
      </c>
      <c r="JV138" s="7">
        <v>300</v>
      </c>
      <c r="JW138" s="7"/>
      <c r="JX138" s="7"/>
      <c r="JY138" s="7"/>
      <c r="JZ138" s="7"/>
      <c r="KA138" s="7"/>
      <c r="KB138" s="7"/>
      <c r="KC138" s="7"/>
      <c r="KD138" s="7"/>
      <c r="KE138" s="7"/>
      <c r="KF138" s="7"/>
      <c r="KG138" s="7"/>
      <c r="KH138" s="7"/>
      <c r="KI138" s="7"/>
      <c r="KJ138" s="7"/>
      <c r="KK138" s="7"/>
      <c r="KL138" s="7"/>
      <c r="KM138" s="7"/>
      <c r="KN138" s="7"/>
    </row>
    <row r="139" spans="1:300" s="21" customFormat="1" ht="32.25" customHeight="1" x14ac:dyDescent="0.25">
      <c r="A139" s="3"/>
      <c r="B139" s="39" t="s">
        <v>336</v>
      </c>
      <c r="C139" s="7">
        <v>5842330</v>
      </c>
      <c r="D139" s="7"/>
      <c r="E139" s="7">
        <v>7497000</v>
      </c>
      <c r="F139" s="7"/>
      <c r="G139" s="7"/>
      <c r="H139" s="7"/>
      <c r="I139" s="7"/>
      <c r="J139" s="7"/>
      <c r="K139" s="80">
        <f t="shared" si="18"/>
        <v>0</v>
      </c>
      <c r="L139" s="7"/>
      <c r="M139" s="7"/>
      <c r="N139" s="7"/>
      <c r="O139" s="7">
        <v>80000</v>
      </c>
      <c r="P139" s="7">
        <v>84000</v>
      </c>
      <c r="Q139" s="7"/>
      <c r="R139" s="7"/>
      <c r="S139" s="7">
        <v>1000000</v>
      </c>
      <c r="T139" s="7"/>
      <c r="U139" s="7">
        <v>2238000</v>
      </c>
      <c r="V139" s="7">
        <v>1000000</v>
      </c>
      <c r="W139" s="7">
        <v>2238000</v>
      </c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>
        <v>1654400</v>
      </c>
      <c r="AX139" s="7"/>
      <c r="AY139" s="7">
        <v>1683000</v>
      </c>
      <c r="AZ139" s="7">
        <v>1654400</v>
      </c>
      <c r="BA139" s="7">
        <v>1683000</v>
      </c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>
        <v>240000</v>
      </c>
      <c r="BP139" s="7"/>
      <c r="BQ139" s="7">
        <v>240000</v>
      </c>
      <c r="BR139" s="7">
        <v>240000</v>
      </c>
      <c r="BS139" s="7">
        <v>240000</v>
      </c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>
        <v>562000</v>
      </c>
      <c r="CJ139" s="7"/>
      <c r="CK139" s="7">
        <v>860000</v>
      </c>
      <c r="CL139" s="7">
        <v>562000</v>
      </c>
      <c r="CM139" s="7">
        <v>860000</v>
      </c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>
        <v>111000</v>
      </c>
      <c r="DB139" s="7"/>
      <c r="DC139" s="7">
        <v>93000</v>
      </c>
      <c r="DD139" s="7">
        <v>111000</v>
      </c>
      <c r="DE139" s="7">
        <v>93000</v>
      </c>
      <c r="DF139" s="7"/>
      <c r="DG139" s="7"/>
      <c r="DH139" s="7"/>
      <c r="DI139" s="7"/>
      <c r="DJ139" s="7"/>
      <c r="DK139" s="7"/>
      <c r="DL139" s="7"/>
      <c r="DM139" s="7"/>
      <c r="DN139" s="7"/>
      <c r="DO139" s="7">
        <v>300000</v>
      </c>
      <c r="DP139" s="7"/>
      <c r="DQ139" s="7">
        <v>300000</v>
      </c>
      <c r="DR139" s="7">
        <v>300000</v>
      </c>
      <c r="DS139" s="7">
        <v>300000</v>
      </c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>
        <v>697000</v>
      </c>
      <c r="EV139" s="7"/>
      <c r="EW139" s="7">
        <v>750000</v>
      </c>
      <c r="EX139" s="7">
        <v>697000</v>
      </c>
      <c r="EY139" s="7">
        <v>750000</v>
      </c>
      <c r="EZ139" s="7"/>
      <c r="FA139" s="7"/>
      <c r="FB139" s="7"/>
      <c r="FC139" s="7"/>
      <c r="FD139" s="7"/>
      <c r="FE139" s="7"/>
      <c r="FF139" s="7"/>
      <c r="FG139" s="7"/>
      <c r="FH139" s="7"/>
      <c r="FI139" s="7"/>
      <c r="FJ139" s="7"/>
      <c r="FK139" s="7"/>
      <c r="FL139" s="7"/>
      <c r="FM139" s="7">
        <v>110000</v>
      </c>
      <c r="FN139" s="7"/>
      <c r="FO139" s="7">
        <v>120000</v>
      </c>
      <c r="FP139" s="7">
        <v>110000</v>
      </c>
      <c r="FQ139" s="7">
        <v>120000</v>
      </c>
      <c r="FR139" s="7"/>
      <c r="FS139" s="7"/>
      <c r="FT139" s="7"/>
      <c r="FU139" s="7"/>
      <c r="FV139" s="7"/>
      <c r="FW139" s="7"/>
      <c r="FX139" s="7"/>
      <c r="FY139" s="7"/>
      <c r="FZ139" s="7"/>
      <c r="GA139" s="7"/>
      <c r="GB139" s="7"/>
      <c r="GC139" s="7">
        <v>65000</v>
      </c>
      <c r="GD139" s="7"/>
      <c r="GE139" s="7">
        <v>65000</v>
      </c>
      <c r="GF139" s="7">
        <v>65000</v>
      </c>
      <c r="GG139" s="7">
        <v>65000</v>
      </c>
      <c r="GH139" s="7"/>
      <c r="GI139" s="7"/>
      <c r="GJ139" s="7"/>
      <c r="GK139" s="7"/>
      <c r="GL139" s="7"/>
      <c r="GM139" s="7"/>
      <c r="GN139" s="7"/>
      <c r="GO139" s="7"/>
      <c r="GP139" s="7"/>
      <c r="GQ139" s="7"/>
      <c r="GR139" s="7"/>
      <c r="GS139" s="7">
        <v>25000</v>
      </c>
      <c r="GT139" s="7"/>
      <c r="GU139" s="7">
        <v>25000</v>
      </c>
      <c r="GV139" s="7">
        <v>25000</v>
      </c>
      <c r="GW139" s="7">
        <v>25000</v>
      </c>
      <c r="GX139" s="7"/>
      <c r="GY139" s="7"/>
      <c r="GZ139" s="7"/>
      <c r="HA139" s="7"/>
      <c r="HB139" s="7"/>
      <c r="HC139" s="7"/>
      <c r="HD139" s="7"/>
      <c r="HE139" s="7"/>
      <c r="HF139" s="7"/>
      <c r="HG139" s="7">
        <v>25000</v>
      </c>
      <c r="HH139" s="7"/>
      <c r="HI139" s="7">
        <v>25000</v>
      </c>
      <c r="HJ139" s="7">
        <v>25000</v>
      </c>
      <c r="HK139" s="7">
        <v>25000</v>
      </c>
      <c r="HL139" s="7"/>
      <c r="HM139" s="7"/>
      <c r="HN139" s="7"/>
      <c r="HO139" s="7"/>
      <c r="HP139" s="7"/>
      <c r="HQ139" s="7"/>
      <c r="HR139" s="7"/>
      <c r="HS139" s="7"/>
      <c r="HT139" s="7"/>
      <c r="HU139" s="7"/>
      <c r="HV139" s="7"/>
      <c r="HW139" s="7">
        <v>350000</v>
      </c>
      <c r="HX139" s="7"/>
      <c r="HY139" s="7">
        <v>400000</v>
      </c>
      <c r="HZ139" s="7">
        <v>350000</v>
      </c>
      <c r="IA139" s="7">
        <v>400000</v>
      </c>
      <c r="IB139" s="7"/>
      <c r="IC139" s="7"/>
      <c r="ID139" s="7"/>
      <c r="IE139" s="7"/>
      <c r="IF139" s="7"/>
      <c r="IG139" s="7"/>
      <c r="IH139" s="7"/>
      <c r="II139" s="7"/>
      <c r="IJ139" s="7"/>
      <c r="IK139" s="7"/>
      <c r="IL139" s="7">
        <v>14000</v>
      </c>
      <c r="IM139" s="7"/>
      <c r="IN139" s="7">
        <v>14000</v>
      </c>
      <c r="IO139" s="7">
        <v>14000</v>
      </c>
      <c r="IP139" s="7">
        <v>14000</v>
      </c>
      <c r="IQ139" s="7"/>
      <c r="IR139" s="7"/>
      <c r="IS139" s="7"/>
      <c r="IT139" s="7"/>
      <c r="IU139" s="7"/>
      <c r="IV139" s="7"/>
      <c r="IW139" s="7"/>
      <c r="IX139" s="7"/>
      <c r="IY139" s="7"/>
      <c r="IZ139" s="7">
        <v>300000</v>
      </c>
      <c r="JA139" s="7"/>
      <c r="JB139" s="7">
        <v>264000</v>
      </c>
      <c r="JC139" s="7">
        <v>300000</v>
      </c>
      <c r="JD139" s="7">
        <v>264000</v>
      </c>
      <c r="JE139" s="7"/>
      <c r="JF139" s="7"/>
      <c r="JG139" s="7"/>
      <c r="JH139" s="7"/>
      <c r="JI139" s="7"/>
      <c r="JJ139" s="7"/>
      <c r="JK139" s="7"/>
      <c r="JL139" s="7"/>
      <c r="JM139" s="7"/>
      <c r="JN139" s="7"/>
      <c r="JO139" s="7"/>
      <c r="JP139" s="7"/>
      <c r="JQ139" s="7"/>
      <c r="JR139" s="7">
        <v>308930</v>
      </c>
      <c r="JS139" s="7"/>
      <c r="JT139" s="7">
        <v>336000</v>
      </c>
      <c r="JU139" s="7">
        <v>308930</v>
      </c>
      <c r="JV139" s="7">
        <v>336000</v>
      </c>
      <c r="JW139" s="7"/>
      <c r="JX139" s="7"/>
      <c r="JY139" s="7"/>
      <c r="JZ139" s="7"/>
      <c r="KA139" s="7"/>
      <c r="KB139" s="7"/>
      <c r="KC139" s="7"/>
      <c r="KD139" s="7"/>
      <c r="KE139" s="7"/>
      <c r="KF139" s="7"/>
      <c r="KG139" s="7"/>
      <c r="KH139" s="7"/>
      <c r="KI139" s="7"/>
      <c r="KJ139" s="7"/>
      <c r="KK139" s="7"/>
      <c r="KL139" s="7"/>
      <c r="KM139" s="7"/>
      <c r="KN139" s="7"/>
    </row>
    <row r="140" spans="1:300" s="21" customFormat="1" ht="46.5" customHeight="1" x14ac:dyDescent="0.25">
      <c r="A140" s="3"/>
      <c r="B140" s="39" t="s">
        <v>337</v>
      </c>
      <c r="C140" s="7">
        <v>90000</v>
      </c>
      <c r="D140" s="7"/>
      <c r="E140" s="7">
        <v>90000</v>
      </c>
      <c r="F140" s="7"/>
      <c r="G140" s="7"/>
      <c r="H140" s="7"/>
      <c r="I140" s="7"/>
      <c r="J140" s="7"/>
      <c r="K140" s="80">
        <f t="shared" si="18"/>
        <v>0</v>
      </c>
      <c r="L140" s="7"/>
      <c r="M140" s="7"/>
      <c r="N140" s="7"/>
      <c r="O140" s="7">
        <v>6390</v>
      </c>
      <c r="P140" s="7">
        <v>6390</v>
      </c>
      <c r="Q140" s="7"/>
      <c r="R140" s="7"/>
      <c r="S140" s="7">
        <v>4500</v>
      </c>
      <c r="T140" s="7"/>
      <c r="U140" s="7">
        <v>4500</v>
      </c>
      <c r="V140" s="7">
        <v>4500</v>
      </c>
      <c r="W140" s="7">
        <v>4500</v>
      </c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>
        <v>9000</v>
      </c>
      <c r="AX140" s="7"/>
      <c r="AY140" s="7">
        <v>9000</v>
      </c>
      <c r="AZ140" s="7">
        <v>9000</v>
      </c>
      <c r="BA140" s="7">
        <v>9000</v>
      </c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>
        <v>7110</v>
      </c>
      <c r="BP140" s="7"/>
      <c r="BQ140" s="7">
        <v>7110</v>
      </c>
      <c r="BR140" s="7">
        <v>7110</v>
      </c>
      <c r="BS140" s="7">
        <v>7110</v>
      </c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>
        <v>4590</v>
      </c>
      <c r="CJ140" s="7"/>
      <c r="CK140" s="7">
        <v>4590</v>
      </c>
      <c r="CL140" s="7">
        <v>4590</v>
      </c>
      <c r="CM140" s="7">
        <v>4590</v>
      </c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>
        <v>2430</v>
      </c>
      <c r="DB140" s="7"/>
      <c r="DC140" s="7">
        <v>2430</v>
      </c>
      <c r="DD140" s="7">
        <v>2430</v>
      </c>
      <c r="DE140" s="7">
        <v>2430</v>
      </c>
      <c r="DF140" s="7"/>
      <c r="DG140" s="7"/>
      <c r="DH140" s="7"/>
      <c r="DI140" s="7"/>
      <c r="DJ140" s="7"/>
      <c r="DK140" s="7"/>
      <c r="DL140" s="7"/>
      <c r="DM140" s="7"/>
      <c r="DN140" s="7"/>
      <c r="DO140" s="7">
        <v>3870</v>
      </c>
      <c r="DP140" s="7"/>
      <c r="DQ140" s="7">
        <v>3870</v>
      </c>
      <c r="DR140" s="7">
        <v>3870</v>
      </c>
      <c r="DS140" s="7">
        <v>3870</v>
      </c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>
        <v>1350</v>
      </c>
      <c r="EH140" s="7"/>
      <c r="EI140" s="7">
        <v>1350</v>
      </c>
      <c r="EJ140" s="7">
        <v>1350</v>
      </c>
      <c r="EK140" s="7">
        <v>1350</v>
      </c>
      <c r="EL140" s="7"/>
      <c r="EM140" s="7"/>
      <c r="EN140" s="7"/>
      <c r="EO140" s="7"/>
      <c r="EP140" s="7"/>
      <c r="EQ140" s="7"/>
      <c r="ER140" s="7"/>
      <c r="ES140" s="7"/>
      <c r="ET140" s="7"/>
      <c r="EU140" s="7">
        <v>6930</v>
      </c>
      <c r="EV140" s="7"/>
      <c r="EW140" s="7">
        <v>6930</v>
      </c>
      <c r="EX140" s="7">
        <v>6930</v>
      </c>
      <c r="EY140" s="7">
        <v>6930</v>
      </c>
      <c r="EZ140" s="7"/>
      <c r="FA140" s="7"/>
      <c r="FB140" s="7"/>
      <c r="FC140" s="7"/>
      <c r="FD140" s="7"/>
      <c r="FE140" s="7"/>
      <c r="FF140" s="7"/>
      <c r="FG140" s="7"/>
      <c r="FH140" s="7"/>
      <c r="FI140" s="7"/>
      <c r="FJ140" s="7"/>
      <c r="FK140" s="7"/>
      <c r="FL140" s="7"/>
      <c r="FM140" s="7">
        <v>4500</v>
      </c>
      <c r="FN140" s="7"/>
      <c r="FO140" s="7">
        <v>4500</v>
      </c>
      <c r="FP140" s="7">
        <v>4500</v>
      </c>
      <c r="FQ140" s="7">
        <v>4500</v>
      </c>
      <c r="FR140" s="7"/>
      <c r="FS140" s="7"/>
      <c r="FT140" s="7"/>
      <c r="FU140" s="7"/>
      <c r="FV140" s="7"/>
      <c r="FW140" s="7"/>
      <c r="FX140" s="7"/>
      <c r="FY140" s="7"/>
      <c r="FZ140" s="7"/>
      <c r="GA140" s="7"/>
      <c r="GB140" s="7"/>
      <c r="GC140" s="7">
        <v>720</v>
      </c>
      <c r="GD140" s="7"/>
      <c r="GE140" s="7">
        <v>720</v>
      </c>
      <c r="GF140" s="7">
        <v>720</v>
      </c>
      <c r="GG140" s="7">
        <v>720</v>
      </c>
      <c r="GH140" s="7"/>
      <c r="GI140" s="7"/>
      <c r="GJ140" s="7"/>
      <c r="GK140" s="7"/>
      <c r="GL140" s="7"/>
      <c r="GM140" s="7"/>
      <c r="GN140" s="7"/>
      <c r="GO140" s="7"/>
      <c r="GP140" s="7"/>
      <c r="GQ140" s="7"/>
      <c r="GR140" s="7"/>
      <c r="GS140" s="7">
        <v>3420</v>
      </c>
      <c r="GT140" s="7"/>
      <c r="GU140" s="7">
        <v>3420</v>
      </c>
      <c r="GV140" s="7">
        <v>3420</v>
      </c>
      <c r="GW140" s="7">
        <v>3420</v>
      </c>
      <c r="GX140" s="7"/>
      <c r="GY140" s="7"/>
      <c r="GZ140" s="7"/>
      <c r="HA140" s="7"/>
      <c r="HB140" s="7"/>
      <c r="HC140" s="7"/>
      <c r="HD140" s="7"/>
      <c r="HE140" s="7"/>
      <c r="HF140" s="7"/>
      <c r="HG140" s="7">
        <v>5400</v>
      </c>
      <c r="HH140" s="7"/>
      <c r="HI140" s="7">
        <v>5400</v>
      </c>
      <c r="HJ140" s="7">
        <v>5400</v>
      </c>
      <c r="HK140" s="7">
        <v>5400</v>
      </c>
      <c r="HL140" s="7"/>
      <c r="HM140" s="7"/>
      <c r="HN140" s="7"/>
      <c r="HO140" s="7"/>
      <c r="HP140" s="7"/>
      <c r="HQ140" s="7"/>
      <c r="HR140" s="7"/>
      <c r="HS140" s="7"/>
      <c r="HT140" s="7"/>
      <c r="HU140" s="7"/>
      <c r="HV140" s="7"/>
      <c r="HW140" s="7">
        <v>6120</v>
      </c>
      <c r="HX140" s="7"/>
      <c r="HY140" s="7">
        <v>6120</v>
      </c>
      <c r="HZ140" s="7">
        <v>6120</v>
      </c>
      <c r="IA140" s="7">
        <v>6120</v>
      </c>
      <c r="IB140" s="7"/>
      <c r="IC140" s="7"/>
      <c r="ID140" s="7"/>
      <c r="IE140" s="7"/>
      <c r="IF140" s="7"/>
      <c r="IG140" s="7"/>
      <c r="IH140" s="7"/>
      <c r="II140" s="7"/>
      <c r="IJ140" s="7"/>
      <c r="IK140" s="7"/>
      <c r="IL140" s="7">
        <v>5580</v>
      </c>
      <c r="IM140" s="7"/>
      <c r="IN140" s="7">
        <v>5580</v>
      </c>
      <c r="IO140" s="7">
        <v>5580</v>
      </c>
      <c r="IP140" s="7">
        <v>5580</v>
      </c>
      <c r="IQ140" s="7"/>
      <c r="IR140" s="7"/>
      <c r="IS140" s="7"/>
      <c r="IT140" s="7"/>
      <c r="IU140" s="7"/>
      <c r="IV140" s="7"/>
      <c r="IW140" s="7"/>
      <c r="IX140" s="7"/>
      <c r="IY140" s="7"/>
      <c r="IZ140" s="7">
        <v>4590</v>
      </c>
      <c r="JA140" s="7"/>
      <c r="JB140" s="7">
        <v>4590</v>
      </c>
      <c r="JC140" s="7">
        <v>4590</v>
      </c>
      <c r="JD140" s="7">
        <v>4590</v>
      </c>
      <c r="JE140" s="7"/>
      <c r="JF140" s="7"/>
      <c r="JG140" s="7"/>
      <c r="JH140" s="7"/>
      <c r="JI140" s="7"/>
      <c r="JJ140" s="7"/>
      <c r="JK140" s="7"/>
      <c r="JL140" s="7"/>
      <c r="JM140" s="7"/>
      <c r="JN140" s="7"/>
      <c r="JO140" s="7"/>
      <c r="JP140" s="7"/>
      <c r="JQ140" s="7"/>
      <c r="JR140" s="7">
        <v>13500</v>
      </c>
      <c r="JS140" s="7"/>
      <c r="JT140" s="7">
        <v>13500</v>
      </c>
      <c r="JU140" s="7">
        <v>13500</v>
      </c>
      <c r="JV140" s="7">
        <v>13500</v>
      </c>
      <c r="JW140" s="7"/>
      <c r="JX140" s="7"/>
      <c r="JY140" s="7"/>
      <c r="JZ140" s="7"/>
      <c r="KA140" s="7"/>
      <c r="KB140" s="7"/>
      <c r="KC140" s="7"/>
      <c r="KD140" s="7"/>
      <c r="KE140" s="7"/>
      <c r="KF140" s="7"/>
      <c r="KG140" s="7"/>
      <c r="KH140" s="7"/>
      <c r="KI140" s="7"/>
      <c r="KJ140" s="7"/>
      <c r="KK140" s="7"/>
      <c r="KL140" s="7"/>
      <c r="KM140" s="7"/>
      <c r="KN140" s="7"/>
    </row>
    <row r="141" spans="1:300" s="21" customFormat="1" ht="31.5" x14ac:dyDescent="0.25">
      <c r="A141" s="3"/>
      <c r="B141" s="39" t="s">
        <v>338</v>
      </c>
      <c r="C141" s="7">
        <v>40000</v>
      </c>
      <c r="D141" s="7"/>
      <c r="E141" s="7">
        <v>824663</v>
      </c>
      <c r="F141" s="7"/>
      <c r="G141" s="7"/>
      <c r="H141" s="7"/>
      <c r="I141" s="7"/>
      <c r="J141" s="7"/>
      <c r="K141" s="80">
        <f t="shared" si="18"/>
        <v>0</v>
      </c>
      <c r="L141" s="7">
        <v>40000</v>
      </c>
      <c r="M141" s="7">
        <v>40000</v>
      </c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>
        <v>20000</v>
      </c>
      <c r="AZ141" s="7"/>
      <c r="BA141" s="7">
        <v>20000</v>
      </c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>
        <v>764663</v>
      </c>
      <c r="BR141" s="7"/>
      <c r="BS141" s="7">
        <v>764663</v>
      </c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  <c r="EV141" s="7"/>
      <c r="EW141" s="7"/>
      <c r="EX141" s="7"/>
      <c r="EY141" s="7"/>
      <c r="EZ141" s="7"/>
      <c r="FA141" s="7"/>
      <c r="FB141" s="7"/>
      <c r="FC141" s="7"/>
      <c r="FD141" s="7"/>
      <c r="FE141" s="7"/>
      <c r="FF141" s="7"/>
      <c r="FG141" s="7"/>
      <c r="FH141" s="7"/>
      <c r="FI141" s="7"/>
      <c r="FJ141" s="7"/>
      <c r="FK141" s="7"/>
      <c r="FL141" s="7"/>
      <c r="FM141" s="7"/>
      <c r="FN141" s="7"/>
      <c r="FO141" s="7"/>
      <c r="FP141" s="7"/>
      <c r="FQ141" s="7"/>
      <c r="FR141" s="7"/>
      <c r="FS141" s="7"/>
      <c r="FT141" s="7"/>
      <c r="FU141" s="7"/>
      <c r="FV141" s="7"/>
      <c r="FW141" s="7"/>
      <c r="FX141" s="7"/>
      <c r="FY141" s="7"/>
      <c r="FZ141" s="7"/>
      <c r="GA141" s="7"/>
      <c r="GB141" s="7"/>
      <c r="GC141" s="7"/>
      <c r="GD141" s="7"/>
      <c r="GE141" s="7"/>
      <c r="GF141" s="7"/>
      <c r="GG141" s="7"/>
      <c r="GH141" s="7"/>
      <c r="GI141" s="7"/>
      <c r="GJ141" s="7"/>
      <c r="GK141" s="7"/>
      <c r="GL141" s="7"/>
      <c r="GM141" s="7"/>
      <c r="GN141" s="7"/>
      <c r="GO141" s="7"/>
      <c r="GP141" s="7"/>
      <c r="GQ141" s="7"/>
      <c r="GR141" s="7"/>
      <c r="GS141" s="7"/>
      <c r="GT141" s="7"/>
      <c r="GU141" s="7"/>
      <c r="GV141" s="7"/>
      <c r="GW141" s="7"/>
      <c r="GX141" s="7"/>
      <c r="GY141" s="7"/>
      <c r="GZ141" s="7"/>
      <c r="HA141" s="7"/>
      <c r="HB141" s="7"/>
      <c r="HC141" s="7"/>
      <c r="HD141" s="7"/>
      <c r="HE141" s="7"/>
      <c r="HF141" s="7"/>
      <c r="HG141" s="7"/>
      <c r="HH141" s="7"/>
      <c r="HI141" s="7"/>
      <c r="HJ141" s="7"/>
      <c r="HK141" s="7"/>
      <c r="HL141" s="7"/>
      <c r="HM141" s="7"/>
      <c r="HN141" s="7"/>
      <c r="HO141" s="7"/>
      <c r="HP141" s="7"/>
      <c r="HQ141" s="7"/>
      <c r="HR141" s="7"/>
      <c r="HS141" s="7"/>
      <c r="HT141" s="7"/>
      <c r="HU141" s="7"/>
      <c r="HV141" s="7"/>
      <c r="HW141" s="7"/>
      <c r="HX141" s="7"/>
      <c r="HY141" s="7"/>
      <c r="HZ141" s="7"/>
      <c r="IA141" s="7"/>
      <c r="IB141" s="7"/>
      <c r="IC141" s="7"/>
      <c r="ID141" s="7"/>
      <c r="IE141" s="7"/>
      <c r="IF141" s="7"/>
      <c r="IG141" s="7"/>
      <c r="IH141" s="7"/>
      <c r="II141" s="7"/>
      <c r="IJ141" s="7"/>
      <c r="IK141" s="7"/>
      <c r="IL141" s="7"/>
      <c r="IM141" s="7"/>
      <c r="IN141" s="7"/>
      <c r="IO141" s="7"/>
      <c r="IP141" s="7"/>
      <c r="IQ141" s="7"/>
      <c r="IR141" s="7"/>
      <c r="IS141" s="7"/>
      <c r="IT141" s="7"/>
      <c r="IU141" s="7"/>
      <c r="IV141" s="7"/>
      <c r="IW141" s="7"/>
      <c r="IX141" s="7"/>
      <c r="IY141" s="7"/>
      <c r="IZ141" s="7"/>
      <c r="JA141" s="7"/>
      <c r="JB141" s="7"/>
      <c r="JC141" s="7"/>
      <c r="JD141" s="7"/>
      <c r="JE141" s="7"/>
      <c r="JF141" s="7"/>
      <c r="JG141" s="7"/>
      <c r="JH141" s="7"/>
      <c r="JI141" s="7"/>
      <c r="JJ141" s="7"/>
      <c r="JK141" s="7"/>
      <c r="JL141" s="7"/>
      <c r="JM141" s="7"/>
      <c r="JN141" s="7"/>
      <c r="JO141" s="7"/>
      <c r="JP141" s="7"/>
      <c r="JQ141" s="7"/>
      <c r="JR141" s="7"/>
      <c r="JS141" s="7"/>
      <c r="JT141" s="7"/>
      <c r="JU141" s="7"/>
      <c r="JV141" s="7"/>
      <c r="JW141" s="7"/>
      <c r="JX141" s="7"/>
      <c r="JY141" s="7"/>
      <c r="JZ141" s="7"/>
      <c r="KA141" s="7"/>
      <c r="KB141" s="7"/>
      <c r="KC141" s="7"/>
      <c r="KD141" s="7"/>
      <c r="KE141" s="7"/>
      <c r="KF141" s="7"/>
      <c r="KG141" s="7"/>
      <c r="KH141" s="7"/>
      <c r="KI141" s="7"/>
      <c r="KJ141" s="7"/>
      <c r="KK141" s="7"/>
      <c r="KL141" s="7"/>
      <c r="KM141" s="7"/>
      <c r="KN141" s="7"/>
    </row>
    <row r="142" spans="1:300" s="21" customFormat="1" ht="31.5" x14ac:dyDescent="0.25">
      <c r="A142" s="3"/>
      <c r="B142" s="55" t="s">
        <v>339</v>
      </c>
      <c r="C142" s="7">
        <v>4934274</v>
      </c>
      <c r="D142" s="7"/>
      <c r="E142" s="7">
        <v>5024330</v>
      </c>
      <c r="F142" s="7"/>
      <c r="G142" s="7"/>
      <c r="H142" s="7"/>
      <c r="I142" s="7">
        <v>1927451</v>
      </c>
      <c r="J142" s="7">
        <v>1982521</v>
      </c>
      <c r="K142" s="80">
        <f t="shared" si="18"/>
        <v>55070</v>
      </c>
      <c r="L142" s="7">
        <v>192745</v>
      </c>
      <c r="M142" s="7">
        <v>123908</v>
      </c>
      <c r="N142" s="7"/>
      <c r="O142" s="7">
        <v>440560</v>
      </c>
      <c r="P142" s="7">
        <v>503080</v>
      </c>
      <c r="Q142" s="7"/>
      <c r="R142" s="7"/>
      <c r="S142" s="7">
        <v>27535</v>
      </c>
      <c r="T142" s="7"/>
      <c r="U142" s="7">
        <v>27535</v>
      </c>
      <c r="V142" s="7">
        <v>27535</v>
      </c>
      <c r="W142" s="7">
        <v>27535</v>
      </c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>
        <v>605770</v>
      </c>
      <c r="AX142" s="7"/>
      <c r="AY142" s="7">
        <v>371723</v>
      </c>
      <c r="AZ142" s="7">
        <v>605770</v>
      </c>
      <c r="BA142" s="7">
        <v>371723</v>
      </c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>
        <v>137675</v>
      </c>
      <c r="BP142" s="7"/>
      <c r="BQ142" s="7">
        <v>302885</v>
      </c>
      <c r="BR142" s="7">
        <v>137675</v>
      </c>
      <c r="BS142" s="7">
        <v>302885</v>
      </c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>
        <v>495630</v>
      </c>
      <c r="CJ142" s="7"/>
      <c r="CK142" s="7">
        <v>605770</v>
      </c>
      <c r="CL142" s="7">
        <v>495630</v>
      </c>
      <c r="CM142" s="7">
        <v>605770</v>
      </c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>
        <v>13768</v>
      </c>
      <c r="DB142" s="7"/>
      <c r="DC142" s="7"/>
      <c r="DD142" s="7">
        <v>13768</v>
      </c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>
        <v>38549</v>
      </c>
      <c r="DP142" s="7"/>
      <c r="DQ142" s="7">
        <v>27535</v>
      </c>
      <c r="DR142" s="7">
        <v>38549</v>
      </c>
      <c r="DS142" s="7">
        <v>27535</v>
      </c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>
        <v>55070</v>
      </c>
      <c r="EH142" s="7"/>
      <c r="EI142" s="7">
        <v>27535</v>
      </c>
      <c r="EJ142" s="7">
        <v>55070</v>
      </c>
      <c r="EK142" s="7">
        <v>27535</v>
      </c>
      <c r="EL142" s="7"/>
      <c r="EM142" s="7"/>
      <c r="EN142" s="7"/>
      <c r="EO142" s="7"/>
      <c r="EP142" s="7"/>
      <c r="EQ142" s="7"/>
      <c r="ER142" s="7"/>
      <c r="ES142" s="7"/>
      <c r="ET142" s="7"/>
      <c r="EU142" s="7">
        <v>99126</v>
      </c>
      <c r="EV142" s="7"/>
      <c r="EW142" s="7">
        <v>88112</v>
      </c>
      <c r="EX142" s="7">
        <v>99126</v>
      </c>
      <c r="EY142" s="7">
        <v>88112</v>
      </c>
      <c r="EZ142" s="7"/>
      <c r="FA142" s="7"/>
      <c r="FB142" s="7"/>
      <c r="FC142" s="7"/>
      <c r="FD142" s="7"/>
      <c r="FE142" s="7"/>
      <c r="FF142" s="7"/>
      <c r="FG142" s="7"/>
      <c r="FH142" s="7"/>
      <c r="FI142" s="7"/>
      <c r="FJ142" s="7"/>
      <c r="FK142" s="7"/>
      <c r="FL142" s="7"/>
      <c r="FM142" s="7">
        <v>82605</v>
      </c>
      <c r="FN142" s="7"/>
      <c r="FO142" s="7">
        <v>173471</v>
      </c>
      <c r="FP142" s="7">
        <v>82605</v>
      </c>
      <c r="FQ142" s="7">
        <v>173471</v>
      </c>
      <c r="FR142" s="7"/>
      <c r="FS142" s="7"/>
      <c r="FT142" s="7"/>
      <c r="FU142" s="7"/>
      <c r="FV142" s="7"/>
      <c r="FW142" s="7"/>
      <c r="FX142" s="7"/>
      <c r="FY142" s="7"/>
      <c r="FZ142" s="7"/>
      <c r="GA142" s="7"/>
      <c r="GB142" s="7"/>
      <c r="GC142" s="7">
        <v>27535</v>
      </c>
      <c r="GD142" s="7"/>
      <c r="GE142" s="7">
        <v>27535</v>
      </c>
      <c r="GF142" s="7">
        <v>27535</v>
      </c>
      <c r="GG142" s="7">
        <v>27535</v>
      </c>
      <c r="GH142" s="7"/>
      <c r="GI142" s="7"/>
      <c r="GJ142" s="7"/>
      <c r="GK142" s="7"/>
      <c r="GL142" s="7"/>
      <c r="GM142" s="7"/>
      <c r="GN142" s="7"/>
      <c r="GO142" s="7"/>
      <c r="GP142" s="7"/>
      <c r="GQ142" s="7"/>
      <c r="GR142" s="7"/>
      <c r="GS142" s="7">
        <v>27535</v>
      </c>
      <c r="GT142" s="7"/>
      <c r="GU142" s="7">
        <v>19274</v>
      </c>
      <c r="GV142" s="7">
        <v>27535</v>
      </c>
      <c r="GW142" s="7">
        <v>19274</v>
      </c>
      <c r="GX142" s="7"/>
      <c r="GY142" s="7"/>
      <c r="GZ142" s="7"/>
      <c r="HA142" s="7"/>
      <c r="HB142" s="7"/>
      <c r="HC142" s="7"/>
      <c r="HD142" s="7"/>
      <c r="HE142" s="7"/>
      <c r="HF142" s="7"/>
      <c r="HG142" s="7">
        <v>41302</v>
      </c>
      <c r="HH142" s="7"/>
      <c r="HI142" s="7">
        <v>60577</v>
      </c>
      <c r="HJ142" s="7">
        <v>41302</v>
      </c>
      <c r="HK142" s="7">
        <v>60577</v>
      </c>
      <c r="HL142" s="7"/>
      <c r="HM142" s="7"/>
      <c r="HN142" s="7"/>
      <c r="HO142" s="7"/>
      <c r="HP142" s="7"/>
      <c r="HQ142" s="7"/>
      <c r="HR142" s="7"/>
      <c r="HS142" s="7"/>
      <c r="HT142" s="7"/>
      <c r="HU142" s="7"/>
      <c r="HV142" s="7"/>
      <c r="HW142" s="7">
        <v>137675</v>
      </c>
      <c r="HX142" s="7"/>
      <c r="HY142" s="7">
        <v>123908</v>
      </c>
      <c r="HZ142" s="7">
        <v>137675</v>
      </c>
      <c r="IA142" s="7">
        <v>123908</v>
      </c>
      <c r="IB142" s="7"/>
      <c r="IC142" s="7"/>
      <c r="ID142" s="7"/>
      <c r="IE142" s="7"/>
      <c r="IF142" s="7"/>
      <c r="IG142" s="7"/>
      <c r="IH142" s="7"/>
      <c r="II142" s="7"/>
      <c r="IJ142" s="7"/>
      <c r="IK142" s="7"/>
      <c r="IL142" s="7">
        <v>13768</v>
      </c>
      <c r="IM142" s="7"/>
      <c r="IN142" s="7">
        <v>13768</v>
      </c>
      <c r="IO142" s="7">
        <v>13768</v>
      </c>
      <c r="IP142" s="7">
        <v>13768</v>
      </c>
      <c r="IQ142" s="7"/>
      <c r="IR142" s="7"/>
      <c r="IS142" s="7"/>
      <c r="IT142" s="7"/>
      <c r="IU142" s="7"/>
      <c r="IV142" s="7"/>
      <c r="IW142" s="7"/>
      <c r="IX142" s="7"/>
      <c r="IY142" s="7"/>
      <c r="IZ142" s="7">
        <v>19275</v>
      </c>
      <c r="JA142" s="7"/>
      <c r="JB142" s="7">
        <v>49563</v>
      </c>
      <c r="JC142" s="7">
        <v>19275</v>
      </c>
      <c r="JD142" s="7">
        <v>49563</v>
      </c>
      <c r="JE142" s="7"/>
      <c r="JF142" s="7"/>
      <c r="JG142" s="7"/>
      <c r="JH142" s="7"/>
      <c r="JI142" s="7"/>
      <c r="JJ142" s="7"/>
      <c r="JK142" s="7"/>
      <c r="JL142" s="7"/>
      <c r="JM142" s="7"/>
      <c r="JN142" s="7"/>
      <c r="JO142" s="7"/>
      <c r="JP142" s="7"/>
      <c r="JQ142" s="7"/>
      <c r="JR142" s="7">
        <v>550700</v>
      </c>
      <c r="JS142" s="7"/>
      <c r="JT142" s="7">
        <v>495630</v>
      </c>
      <c r="JU142" s="7">
        <v>550700</v>
      </c>
      <c r="JV142" s="7">
        <v>495630</v>
      </c>
      <c r="JW142" s="7"/>
      <c r="JX142" s="7"/>
      <c r="JY142" s="7"/>
      <c r="JZ142" s="7"/>
      <c r="KA142" s="7"/>
      <c r="KB142" s="7"/>
      <c r="KC142" s="7"/>
      <c r="KD142" s="7"/>
      <c r="KE142" s="7"/>
      <c r="KF142" s="7"/>
      <c r="KG142" s="7"/>
      <c r="KH142" s="7"/>
      <c r="KI142" s="7"/>
      <c r="KJ142" s="7"/>
      <c r="KK142" s="7"/>
      <c r="KL142" s="7"/>
      <c r="KM142" s="7"/>
      <c r="KN142" s="7"/>
    </row>
    <row r="143" spans="1:300" s="21" customFormat="1" ht="31.5" x14ac:dyDescent="0.25">
      <c r="A143" s="3"/>
      <c r="B143" s="39" t="s">
        <v>340</v>
      </c>
      <c r="C143" s="7">
        <v>13140500</v>
      </c>
      <c r="D143" s="7"/>
      <c r="E143" s="7">
        <v>12557000</v>
      </c>
      <c r="F143" s="7"/>
      <c r="G143" s="7"/>
      <c r="H143" s="7"/>
      <c r="I143" s="7"/>
      <c r="J143" s="7"/>
      <c r="K143" s="80">
        <f t="shared" si="18"/>
        <v>0</v>
      </c>
      <c r="L143" s="7"/>
      <c r="M143" s="7"/>
      <c r="N143" s="7"/>
      <c r="O143" s="7"/>
      <c r="P143" s="7"/>
      <c r="Q143" s="7"/>
      <c r="R143" s="7"/>
      <c r="S143" s="7">
        <v>1964530</v>
      </c>
      <c r="T143" s="7"/>
      <c r="U143" s="7">
        <v>1887642</v>
      </c>
      <c r="V143" s="7"/>
      <c r="W143" s="7"/>
      <c r="X143" s="7">
        <f>SUM(Z143:AT143)</f>
        <v>3647002</v>
      </c>
      <c r="Y143" s="7">
        <f>AA143+AC143+AE143+AG143+AI143+AK143+AM143+AO143+AQ143+AS143+AV143</f>
        <v>1887642</v>
      </c>
      <c r="Z143" s="7">
        <v>213536</v>
      </c>
      <c r="AA143" s="7">
        <v>205170</v>
      </c>
      <c r="AB143" s="7">
        <v>85414</v>
      </c>
      <c r="AC143" s="7">
        <v>82094</v>
      </c>
      <c r="AD143" s="7">
        <v>213536</v>
      </c>
      <c r="AE143" s="7">
        <v>205170</v>
      </c>
      <c r="AF143" s="7">
        <v>213536</v>
      </c>
      <c r="AG143" s="7">
        <v>205170</v>
      </c>
      <c r="AH143" s="7">
        <v>213536</v>
      </c>
      <c r="AI143" s="7">
        <v>205170</v>
      </c>
      <c r="AJ143" s="7">
        <v>85414</v>
      </c>
      <c r="AK143" s="7">
        <v>82094</v>
      </c>
      <c r="AL143" s="7">
        <v>213536</v>
      </c>
      <c r="AM143" s="7">
        <v>205170</v>
      </c>
      <c r="AN143" s="7">
        <v>213536</v>
      </c>
      <c r="AO143" s="7">
        <v>205170</v>
      </c>
      <c r="AP143" s="7">
        <v>213536</v>
      </c>
      <c r="AQ143" s="7">
        <v>205170</v>
      </c>
      <c r="AR143" s="7">
        <v>85414</v>
      </c>
      <c r="AS143" s="7">
        <v>82094</v>
      </c>
      <c r="AT143" s="7">
        <v>213536</v>
      </c>
      <c r="AU143" s="7"/>
      <c r="AV143" s="7">
        <v>205170</v>
      </c>
      <c r="AW143" s="7">
        <v>1153094</v>
      </c>
      <c r="AX143" s="7"/>
      <c r="AY143" s="7">
        <v>1107944</v>
      </c>
      <c r="AZ143" s="7"/>
      <c r="BA143" s="7"/>
      <c r="BB143" s="7">
        <f>SUM(BD143:BL143)</f>
        <v>1850698</v>
      </c>
      <c r="BC143" s="7">
        <f>BG143+BI143+BK143+BN143</f>
        <v>1107944</v>
      </c>
      <c r="BD143" s="7"/>
      <c r="BE143" s="7"/>
      <c r="BF143" s="7">
        <v>213536</v>
      </c>
      <c r="BG143" s="7">
        <v>205170</v>
      </c>
      <c r="BH143" s="7">
        <v>427072</v>
      </c>
      <c r="BI143" s="7">
        <v>410340</v>
      </c>
      <c r="BJ143" s="7">
        <v>85414</v>
      </c>
      <c r="BK143" s="7">
        <v>82094</v>
      </c>
      <c r="BL143" s="7">
        <v>427072</v>
      </c>
      <c r="BM143" s="7"/>
      <c r="BN143" s="7">
        <v>410340</v>
      </c>
      <c r="BO143" s="7">
        <v>939558</v>
      </c>
      <c r="BP143" s="7"/>
      <c r="BQ143" s="7">
        <v>902774</v>
      </c>
      <c r="BR143" s="7"/>
      <c r="BS143" s="7"/>
      <c r="BT143" s="7">
        <f>SUM(BV143:CF143)</f>
        <v>1842332</v>
      </c>
      <c r="BU143" s="7">
        <f>BW143+BY143+CA143+CC143+CE143</f>
        <v>902774</v>
      </c>
      <c r="BV143" s="7">
        <v>213536</v>
      </c>
      <c r="BW143" s="7">
        <v>205170</v>
      </c>
      <c r="BX143" s="7">
        <v>213536</v>
      </c>
      <c r="BY143" s="7">
        <v>205170</v>
      </c>
      <c r="BZ143" s="7">
        <v>213536</v>
      </c>
      <c r="CA143" s="7">
        <v>205170</v>
      </c>
      <c r="CB143" s="7">
        <v>213536</v>
      </c>
      <c r="CC143" s="7">
        <v>205170</v>
      </c>
      <c r="CD143" s="7">
        <v>85414</v>
      </c>
      <c r="CE143" s="7">
        <v>82094</v>
      </c>
      <c r="CF143" s="7"/>
      <c r="CG143" s="7"/>
      <c r="CH143" s="7"/>
      <c r="CI143" s="7">
        <v>811436</v>
      </c>
      <c r="CJ143" s="7"/>
      <c r="CK143" s="7">
        <v>779698</v>
      </c>
      <c r="CL143" s="7"/>
      <c r="CM143" s="7"/>
      <c r="CN143" s="7">
        <f>SUM(CP143:CX143)</f>
        <v>1591134</v>
      </c>
      <c r="CO143" s="7">
        <f>CQ143+CS143+CU143+CW143</f>
        <v>779698</v>
      </c>
      <c r="CP143" s="7">
        <v>85414</v>
      </c>
      <c r="CQ143" s="7">
        <v>82094</v>
      </c>
      <c r="CR143" s="7">
        <v>85414</v>
      </c>
      <c r="CS143" s="7">
        <v>82094</v>
      </c>
      <c r="CT143" s="7">
        <v>213536</v>
      </c>
      <c r="CU143" s="7">
        <v>205170</v>
      </c>
      <c r="CV143" s="7">
        <v>427072</v>
      </c>
      <c r="CW143" s="7">
        <v>410340</v>
      </c>
      <c r="CX143" s="7"/>
      <c r="CY143" s="7"/>
      <c r="CZ143" s="7"/>
      <c r="DA143" s="7">
        <v>384364</v>
      </c>
      <c r="DB143" s="7"/>
      <c r="DC143" s="7">
        <v>369356</v>
      </c>
      <c r="DD143" s="7"/>
      <c r="DE143" s="7"/>
      <c r="DF143" s="7">
        <f>SUM(DH143:DL143)</f>
        <v>671627</v>
      </c>
      <c r="DG143" s="7">
        <f>DI143+DK143+DN143</f>
        <v>369356</v>
      </c>
      <c r="DH143" s="7">
        <v>213536</v>
      </c>
      <c r="DI143" s="7">
        <v>205170</v>
      </c>
      <c r="DJ143" s="7">
        <v>85414</v>
      </c>
      <c r="DK143" s="7">
        <v>82093</v>
      </c>
      <c r="DL143" s="7">
        <v>85414</v>
      </c>
      <c r="DM143" s="7"/>
      <c r="DN143" s="7">
        <v>82093</v>
      </c>
      <c r="DO143" s="7">
        <v>555192</v>
      </c>
      <c r="DP143" s="7"/>
      <c r="DQ143" s="7">
        <v>533546</v>
      </c>
      <c r="DR143" s="7"/>
      <c r="DS143" s="7"/>
      <c r="DT143" s="7">
        <f>SUM(DV143:ED143)</f>
        <v>1006644</v>
      </c>
      <c r="DU143" s="7">
        <f>DW143+DY143+EA143+EC143+EF143</f>
        <v>533546</v>
      </c>
      <c r="DV143" s="7">
        <v>213536</v>
      </c>
      <c r="DW143" s="7">
        <v>205170</v>
      </c>
      <c r="DX143" s="7">
        <v>85414</v>
      </c>
      <c r="DY143" s="7">
        <v>82094</v>
      </c>
      <c r="DZ143" s="7">
        <v>85414</v>
      </c>
      <c r="EA143" s="7">
        <v>82094</v>
      </c>
      <c r="EB143" s="7">
        <v>85414</v>
      </c>
      <c r="EC143" s="7">
        <v>82094</v>
      </c>
      <c r="ED143" s="7">
        <v>85414</v>
      </c>
      <c r="EE143" s="7"/>
      <c r="EF143" s="7">
        <v>82094</v>
      </c>
      <c r="EG143" s="7">
        <v>170828</v>
      </c>
      <c r="EH143" s="7"/>
      <c r="EI143" s="7">
        <v>164188</v>
      </c>
      <c r="EJ143" s="7"/>
      <c r="EK143" s="7"/>
      <c r="EL143" s="7">
        <f>SUM(EN143:ER143)</f>
        <v>335016</v>
      </c>
      <c r="EM143" s="7">
        <f>EO143+EQ143</f>
        <v>164188</v>
      </c>
      <c r="EN143" s="7">
        <v>85414</v>
      </c>
      <c r="EO143" s="7">
        <v>82094</v>
      </c>
      <c r="EP143" s="7">
        <v>85414</v>
      </c>
      <c r="EQ143" s="7">
        <v>82094</v>
      </c>
      <c r="ER143" s="7"/>
      <c r="ES143" s="7"/>
      <c r="ET143" s="7"/>
      <c r="EU143" s="7">
        <v>597900</v>
      </c>
      <c r="EV143" s="7"/>
      <c r="EW143" s="7">
        <v>574528</v>
      </c>
      <c r="EX143" s="7"/>
      <c r="EY143" s="7"/>
      <c r="EZ143" s="7">
        <f>SUM(FB143:FJ143)</f>
        <v>1172428</v>
      </c>
      <c r="FA143" s="7">
        <f>FC143+FE143+FG143+FI143</f>
        <v>574528</v>
      </c>
      <c r="FB143" s="7">
        <v>85414</v>
      </c>
      <c r="FC143" s="7">
        <v>82094</v>
      </c>
      <c r="FD143" s="7">
        <v>85414</v>
      </c>
      <c r="FE143" s="7">
        <v>82094</v>
      </c>
      <c r="FF143" s="7">
        <v>213536</v>
      </c>
      <c r="FG143" s="7">
        <v>205170</v>
      </c>
      <c r="FH143" s="7">
        <v>213536</v>
      </c>
      <c r="FI143" s="7">
        <v>205170</v>
      </c>
      <c r="FJ143" s="7"/>
      <c r="FK143" s="7"/>
      <c r="FL143" s="7"/>
      <c r="FM143" s="7">
        <v>640608</v>
      </c>
      <c r="FN143" s="7"/>
      <c r="FO143" s="7">
        <v>615510</v>
      </c>
      <c r="FP143" s="7"/>
      <c r="FQ143" s="7"/>
      <c r="FR143" s="7">
        <f>SUM(FT143:FZ143)</f>
        <v>1256118</v>
      </c>
      <c r="FS143" s="7">
        <f>FU143+FW143+FY143</f>
        <v>615510</v>
      </c>
      <c r="FT143" s="7">
        <v>213536</v>
      </c>
      <c r="FU143" s="7">
        <v>205170</v>
      </c>
      <c r="FV143" s="7">
        <v>213536</v>
      </c>
      <c r="FW143" s="7">
        <v>205170</v>
      </c>
      <c r="FX143" s="7">
        <v>213536</v>
      </c>
      <c r="FY143" s="7">
        <v>205170</v>
      </c>
      <c r="FZ143" s="7"/>
      <c r="GA143" s="7"/>
      <c r="GB143" s="7"/>
      <c r="GC143" s="7">
        <v>328350</v>
      </c>
      <c r="GD143" s="7"/>
      <c r="GE143" s="7">
        <v>451452</v>
      </c>
      <c r="GF143" s="7"/>
      <c r="GG143" s="7"/>
      <c r="GH143" s="7">
        <f>SUM(GJ143:GP143)</f>
        <v>574632</v>
      </c>
      <c r="GI143" s="7">
        <f>GK143+GM143+GO143+GR143</f>
        <v>451452</v>
      </c>
      <c r="GJ143" s="7">
        <v>85414</v>
      </c>
      <c r="GK143" s="7">
        <v>82094</v>
      </c>
      <c r="GL143" s="7">
        <v>85414</v>
      </c>
      <c r="GM143" s="7">
        <v>82094</v>
      </c>
      <c r="GN143" s="7">
        <v>85414</v>
      </c>
      <c r="GO143" s="7">
        <v>82094</v>
      </c>
      <c r="GP143" s="7">
        <v>72108</v>
      </c>
      <c r="GQ143" s="7"/>
      <c r="GR143" s="7">
        <v>205170</v>
      </c>
      <c r="GS143" s="7">
        <v>512486</v>
      </c>
      <c r="GT143" s="7"/>
      <c r="GU143" s="7">
        <v>492434</v>
      </c>
      <c r="GV143" s="7"/>
      <c r="GW143" s="7"/>
      <c r="GX143" s="7">
        <f>SUM(GZ143:HD143)</f>
        <v>799750</v>
      </c>
      <c r="GY143" s="7">
        <f>HA143+HC143+HF143</f>
        <v>492434</v>
      </c>
      <c r="GZ143" s="7">
        <v>85414</v>
      </c>
      <c r="HA143" s="7">
        <v>82094</v>
      </c>
      <c r="HB143" s="7">
        <v>213536</v>
      </c>
      <c r="HC143" s="7">
        <v>205170</v>
      </c>
      <c r="HD143" s="7">
        <v>213536</v>
      </c>
      <c r="HE143" s="7"/>
      <c r="HF143" s="7">
        <v>205170</v>
      </c>
      <c r="HG143" s="7">
        <v>854144</v>
      </c>
      <c r="HH143" s="7"/>
      <c r="HI143" s="7">
        <v>820680</v>
      </c>
      <c r="HJ143" s="7"/>
      <c r="HK143" s="7"/>
      <c r="HL143" s="7">
        <f>SUM(HN143:HT143)</f>
        <v>1469654</v>
      </c>
      <c r="HM143" s="7">
        <f>HO143+HQ143+HS143+HV143</f>
        <v>820680</v>
      </c>
      <c r="HN143" s="7">
        <v>213536</v>
      </c>
      <c r="HO143" s="7">
        <v>205170</v>
      </c>
      <c r="HP143" s="7">
        <v>213536</v>
      </c>
      <c r="HQ143" s="7">
        <v>205170</v>
      </c>
      <c r="HR143" s="7">
        <v>213536</v>
      </c>
      <c r="HS143" s="7">
        <v>205170</v>
      </c>
      <c r="HT143" s="7">
        <v>213536</v>
      </c>
      <c r="HU143" s="7"/>
      <c r="HV143" s="7">
        <v>205170</v>
      </c>
      <c r="HW143" s="7">
        <v>427072</v>
      </c>
      <c r="HX143" s="7"/>
      <c r="HY143" s="7">
        <v>410340</v>
      </c>
      <c r="HZ143" s="7"/>
      <c r="IA143" s="7"/>
      <c r="IB143" s="7">
        <f>SUM(ID143:IH143)</f>
        <v>632242</v>
      </c>
      <c r="IC143" s="7">
        <f>IG143+IK143</f>
        <v>410340</v>
      </c>
      <c r="ID143" s="7"/>
      <c r="IE143" s="7"/>
      <c r="IF143" s="7">
        <v>213536</v>
      </c>
      <c r="IG143" s="7">
        <v>205170</v>
      </c>
      <c r="IH143" s="7">
        <v>213536</v>
      </c>
      <c r="II143" s="7"/>
      <c r="IJ143" s="7"/>
      <c r="IK143" s="7">
        <v>205170</v>
      </c>
      <c r="IL143" s="7">
        <v>640608</v>
      </c>
      <c r="IM143" s="7"/>
      <c r="IN143" s="7">
        <v>615510</v>
      </c>
      <c r="IO143" s="7"/>
      <c r="IP143" s="7"/>
      <c r="IQ143" s="7">
        <f>SUM(IS143:IW143)</f>
        <v>1050948</v>
      </c>
      <c r="IR143" s="7">
        <f>IT143+IV143+IY143</f>
        <v>615510</v>
      </c>
      <c r="IS143" s="7">
        <v>213536</v>
      </c>
      <c r="IT143" s="7">
        <v>205170</v>
      </c>
      <c r="IU143" s="7">
        <v>213536</v>
      </c>
      <c r="IV143" s="7">
        <v>205170</v>
      </c>
      <c r="IW143" s="7">
        <v>213536</v>
      </c>
      <c r="IX143" s="7"/>
      <c r="IY143" s="7">
        <v>205170</v>
      </c>
      <c r="IZ143" s="7">
        <v>597900</v>
      </c>
      <c r="JA143" s="7"/>
      <c r="JB143" s="7">
        <v>574528</v>
      </c>
      <c r="JC143" s="7"/>
      <c r="JD143" s="7"/>
      <c r="JE143" s="7">
        <f>SUM(JG143:JO143)</f>
        <v>1090334</v>
      </c>
      <c r="JF143" s="7">
        <f>JJ143+JL143+JN143+JQ143</f>
        <v>574528</v>
      </c>
      <c r="JG143" s="7"/>
      <c r="JH143" s="7"/>
      <c r="JI143" s="7">
        <v>213536</v>
      </c>
      <c r="JJ143" s="7">
        <v>205170</v>
      </c>
      <c r="JK143" s="7">
        <v>85414</v>
      </c>
      <c r="JL143" s="7">
        <v>82094</v>
      </c>
      <c r="JM143" s="7">
        <v>213536</v>
      </c>
      <c r="JN143" s="7">
        <v>205170</v>
      </c>
      <c r="JO143" s="7">
        <v>85414</v>
      </c>
      <c r="JP143" s="7"/>
      <c r="JQ143" s="7">
        <v>82094</v>
      </c>
      <c r="JR143" s="7">
        <v>2562430</v>
      </c>
      <c r="JS143" s="7"/>
      <c r="JT143" s="7">
        <v>2256870</v>
      </c>
      <c r="JU143" s="7"/>
      <c r="JV143" s="7"/>
      <c r="JW143" s="7">
        <f>SUM(JY143:KN143)</f>
        <v>4819300</v>
      </c>
      <c r="JX143" s="7">
        <f>JZ143+KB143+KD143+KF143+KH143+KJ143+KL143+KN143</f>
        <v>2256870</v>
      </c>
      <c r="JY143" s="7">
        <v>213536</v>
      </c>
      <c r="JZ143" s="7">
        <v>205170</v>
      </c>
      <c r="KA143" s="7">
        <v>213536</v>
      </c>
      <c r="KB143" s="7">
        <v>205170</v>
      </c>
      <c r="KC143" s="7">
        <v>213536</v>
      </c>
      <c r="KD143" s="7">
        <v>205170</v>
      </c>
      <c r="KE143" s="7">
        <v>213536</v>
      </c>
      <c r="KF143" s="7">
        <v>205170</v>
      </c>
      <c r="KG143" s="7">
        <v>213536</v>
      </c>
      <c r="KH143" s="7">
        <v>205170</v>
      </c>
      <c r="KI143" s="7">
        <v>427072</v>
      </c>
      <c r="KJ143" s="7">
        <v>410340</v>
      </c>
      <c r="KK143" s="7">
        <v>640606</v>
      </c>
      <c r="KL143" s="7">
        <v>410340</v>
      </c>
      <c r="KM143" s="7">
        <v>427072</v>
      </c>
      <c r="KN143" s="7">
        <v>410340</v>
      </c>
    </row>
    <row r="144" spans="1:300" s="21" customFormat="1" ht="48" customHeight="1" x14ac:dyDescent="0.25">
      <c r="A144" s="3"/>
      <c r="B144" s="39" t="s">
        <v>341</v>
      </c>
      <c r="C144" s="7">
        <v>126700</v>
      </c>
      <c r="D144" s="7"/>
      <c r="E144" s="7">
        <v>142000</v>
      </c>
      <c r="F144" s="7"/>
      <c r="G144" s="7"/>
      <c r="H144" s="7"/>
      <c r="I144" s="7">
        <v>53972</v>
      </c>
      <c r="J144" s="7">
        <v>60470</v>
      </c>
      <c r="K144" s="80">
        <f t="shared" si="18"/>
        <v>6498</v>
      </c>
      <c r="L144" s="7">
        <v>19088</v>
      </c>
      <c r="M144" s="7">
        <v>21390</v>
      </c>
      <c r="N144" s="7"/>
      <c r="O144" s="7">
        <v>6801</v>
      </c>
      <c r="P144" s="7">
        <v>7630</v>
      </c>
      <c r="Q144" s="7"/>
      <c r="R144" s="7"/>
      <c r="S144" s="7">
        <v>3510</v>
      </c>
      <c r="T144" s="7"/>
      <c r="U144" s="7">
        <v>3940</v>
      </c>
      <c r="V144" s="7">
        <v>3510</v>
      </c>
      <c r="W144" s="7">
        <v>3940</v>
      </c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>
        <v>6472</v>
      </c>
      <c r="AX144" s="7"/>
      <c r="AY144" s="7">
        <v>7255</v>
      </c>
      <c r="AZ144" s="7">
        <v>6472</v>
      </c>
      <c r="BA144" s="7">
        <v>7255</v>
      </c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>
        <v>4607</v>
      </c>
      <c r="BP144" s="7"/>
      <c r="BQ144" s="7">
        <v>5165</v>
      </c>
      <c r="BR144" s="7">
        <v>4607</v>
      </c>
      <c r="BS144" s="7">
        <v>5165</v>
      </c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>
        <v>6143</v>
      </c>
      <c r="CJ144" s="7"/>
      <c r="CK144" s="7">
        <v>6890</v>
      </c>
      <c r="CL144" s="7">
        <v>6143</v>
      </c>
      <c r="CM144" s="7">
        <v>6890</v>
      </c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>
        <v>1426</v>
      </c>
      <c r="DB144" s="7"/>
      <c r="DC144" s="7">
        <v>1600</v>
      </c>
      <c r="DD144" s="7">
        <v>1426</v>
      </c>
      <c r="DE144" s="7">
        <v>1600</v>
      </c>
      <c r="DF144" s="7"/>
      <c r="DG144" s="7"/>
      <c r="DH144" s="7"/>
      <c r="DI144" s="7"/>
      <c r="DJ144" s="7"/>
      <c r="DK144" s="7"/>
      <c r="DL144" s="7"/>
      <c r="DM144" s="7"/>
      <c r="DN144" s="7"/>
      <c r="DO144" s="7">
        <v>1865</v>
      </c>
      <c r="DP144" s="7"/>
      <c r="DQ144" s="7">
        <v>2090</v>
      </c>
      <c r="DR144" s="7">
        <v>1865</v>
      </c>
      <c r="DS144" s="7">
        <v>2090</v>
      </c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>
        <v>987</v>
      </c>
      <c r="EH144" s="7"/>
      <c r="EI144" s="7">
        <v>1110</v>
      </c>
      <c r="EJ144" s="7">
        <v>987</v>
      </c>
      <c r="EK144" s="7">
        <v>1110</v>
      </c>
      <c r="EL144" s="7"/>
      <c r="EM144" s="7"/>
      <c r="EN144" s="7"/>
      <c r="EO144" s="7"/>
      <c r="EP144" s="7"/>
      <c r="EQ144" s="7"/>
      <c r="ER144" s="7"/>
      <c r="ES144" s="7"/>
      <c r="ET144" s="7"/>
      <c r="EU144" s="7">
        <v>2962</v>
      </c>
      <c r="EV144" s="7"/>
      <c r="EW144" s="7">
        <v>3320</v>
      </c>
      <c r="EX144" s="7">
        <v>2962</v>
      </c>
      <c r="EY144" s="7">
        <v>3320</v>
      </c>
      <c r="EZ144" s="7"/>
      <c r="FA144" s="7"/>
      <c r="FB144" s="7"/>
      <c r="FC144" s="7"/>
      <c r="FD144" s="7"/>
      <c r="FE144" s="7"/>
      <c r="FF144" s="7"/>
      <c r="FG144" s="7"/>
      <c r="FH144" s="7"/>
      <c r="FI144" s="7"/>
      <c r="FJ144" s="7"/>
      <c r="FK144" s="7"/>
      <c r="FL144" s="7"/>
      <c r="FM144" s="7">
        <v>2852</v>
      </c>
      <c r="FN144" s="7"/>
      <c r="FO144" s="7">
        <v>3160</v>
      </c>
      <c r="FP144" s="7">
        <v>2852</v>
      </c>
      <c r="FQ144" s="7">
        <v>3160</v>
      </c>
      <c r="FR144" s="7"/>
      <c r="FS144" s="7"/>
      <c r="FT144" s="7"/>
      <c r="FU144" s="7"/>
      <c r="FV144" s="7"/>
      <c r="FW144" s="7"/>
      <c r="FX144" s="7"/>
      <c r="FY144" s="7"/>
      <c r="FZ144" s="7"/>
      <c r="GA144" s="7"/>
      <c r="GB144" s="7"/>
      <c r="GC144" s="7">
        <v>1536</v>
      </c>
      <c r="GD144" s="7"/>
      <c r="GE144" s="7">
        <v>1725</v>
      </c>
      <c r="GF144" s="7">
        <v>1536</v>
      </c>
      <c r="GG144" s="7">
        <v>1725</v>
      </c>
      <c r="GH144" s="7"/>
      <c r="GI144" s="7"/>
      <c r="GJ144" s="7"/>
      <c r="GK144" s="7"/>
      <c r="GL144" s="7"/>
      <c r="GM144" s="7"/>
      <c r="GN144" s="7"/>
      <c r="GO144" s="7"/>
      <c r="GP144" s="7"/>
      <c r="GQ144" s="7"/>
      <c r="GR144" s="7"/>
      <c r="GS144" s="7">
        <v>1316</v>
      </c>
      <c r="GT144" s="7"/>
      <c r="GU144" s="7">
        <v>1480</v>
      </c>
      <c r="GV144" s="7">
        <v>1316</v>
      </c>
      <c r="GW144" s="7">
        <v>1480</v>
      </c>
      <c r="GX144" s="7"/>
      <c r="GY144" s="7"/>
      <c r="GZ144" s="7"/>
      <c r="HA144" s="7"/>
      <c r="HB144" s="7"/>
      <c r="HC144" s="7"/>
      <c r="HD144" s="7"/>
      <c r="HE144" s="7"/>
      <c r="HF144" s="7"/>
      <c r="HG144" s="7">
        <v>1974</v>
      </c>
      <c r="HH144" s="7"/>
      <c r="HI144" s="7">
        <v>2220</v>
      </c>
      <c r="HJ144" s="7">
        <v>1974</v>
      </c>
      <c r="HK144" s="7">
        <v>2220</v>
      </c>
      <c r="HL144" s="7"/>
      <c r="HM144" s="7"/>
      <c r="HN144" s="7"/>
      <c r="HO144" s="7"/>
      <c r="HP144" s="7"/>
      <c r="HQ144" s="7"/>
      <c r="HR144" s="7"/>
      <c r="HS144" s="7"/>
      <c r="HT144" s="7"/>
      <c r="HU144" s="7"/>
      <c r="HV144" s="7"/>
      <c r="HW144" s="7">
        <v>2742</v>
      </c>
      <c r="HX144" s="7"/>
      <c r="HY144" s="7">
        <v>3080</v>
      </c>
      <c r="HZ144" s="7">
        <v>2742</v>
      </c>
      <c r="IA144" s="7">
        <v>3080</v>
      </c>
      <c r="IB144" s="7"/>
      <c r="IC144" s="7"/>
      <c r="ID144" s="7"/>
      <c r="IE144" s="7"/>
      <c r="IF144" s="7"/>
      <c r="IG144" s="7"/>
      <c r="IH144" s="7"/>
      <c r="II144" s="7"/>
      <c r="IJ144" s="7"/>
      <c r="IK144" s="7"/>
      <c r="IL144" s="7">
        <v>1645</v>
      </c>
      <c r="IM144" s="7"/>
      <c r="IN144" s="7">
        <v>1850</v>
      </c>
      <c r="IO144" s="7">
        <v>1645</v>
      </c>
      <c r="IP144" s="7">
        <v>1850</v>
      </c>
      <c r="IQ144" s="7"/>
      <c r="IR144" s="7"/>
      <c r="IS144" s="7"/>
      <c r="IT144" s="7"/>
      <c r="IU144" s="7"/>
      <c r="IV144" s="7"/>
      <c r="IW144" s="7"/>
      <c r="IX144" s="7"/>
      <c r="IY144" s="7"/>
      <c r="IZ144" s="7">
        <v>1975</v>
      </c>
      <c r="JA144" s="7"/>
      <c r="JB144" s="7">
        <v>2215</v>
      </c>
      <c r="JC144" s="7">
        <v>1975</v>
      </c>
      <c r="JD144" s="7">
        <v>2215</v>
      </c>
      <c r="JE144" s="7"/>
      <c r="JF144" s="7"/>
      <c r="JG144" s="7"/>
      <c r="JH144" s="7"/>
      <c r="JI144" s="7"/>
      <c r="JJ144" s="7"/>
      <c r="JK144" s="7"/>
      <c r="JL144" s="7"/>
      <c r="JM144" s="7"/>
      <c r="JN144" s="7"/>
      <c r="JO144" s="7"/>
      <c r="JP144" s="7"/>
      <c r="JQ144" s="7"/>
      <c r="JR144" s="7">
        <v>4827</v>
      </c>
      <c r="JS144" s="7"/>
      <c r="JT144" s="7">
        <v>5410</v>
      </c>
      <c r="JU144" s="7">
        <v>4827</v>
      </c>
      <c r="JV144" s="7">
        <v>5410</v>
      </c>
      <c r="JW144" s="7"/>
      <c r="JX144" s="7"/>
      <c r="JY144" s="7"/>
      <c r="JZ144" s="7"/>
      <c r="KA144" s="7"/>
      <c r="KB144" s="7"/>
      <c r="KC144" s="7"/>
      <c r="KD144" s="7"/>
      <c r="KE144" s="7"/>
      <c r="KF144" s="7"/>
      <c r="KG144" s="7"/>
      <c r="KH144" s="7"/>
      <c r="KI144" s="7"/>
      <c r="KJ144" s="7"/>
      <c r="KK144" s="7"/>
      <c r="KL144" s="7"/>
      <c r="KM144" s="7"/>
      <c r="KN144" s="7"/>
    </row>
    <row r="145" spans="1:301" s="21" customFormat="1" ht="31.5" x14ac:dyDescent="0.25">
      <c r="A145" s="3"/>
      <c r="B145" s="39" t="s">
        <v>342</v>
      </c>
      <c r="C145" s="7">
        <v>82614986</v>
      </c>
      <c r="D145" s="7"/>
      <c r="E145" s="7">
        <v>86039200</v>
      </c>
      <c r="F145" s="7"/>
      <c r="G145" s="7"/>
      <c r="H145" s="7"/>
      <c r="I145" s="7">
        <v>32517441</v>
      </c>
      <c r="J145" s="7">
        <v>32177605</v>
      </c>
      <c r="K145" s="80">
        <f t="shared" si="18"/>
        <v>-339836</v>
      </c>
      <c r="L145" s="7">
        <v>9695583</v>
      </c>
      <c r="M145" s="7">
        <v>9365725</v>
      </c>
      <c r="N145" s="7"/>
      <c r="O145" s="7">
        <v>4046627</v>
      </c>
      <c r="P145" s="7">
        <v>5014159</v>
      </c>
      <c r="Q145" s="7"/>
      <c r="R145" s="7"/>
      <c r="S145" s="7">
        <v>1877006</v>
      </c>
      <c r="T145" s="7"/>
      <c r="U145" s="7">
        <v>2116593</v>
      </c>
      <c r="V145" s="7">
        <v>1877006</v>
      </c>
      <c r="W145" s="7">
        <v>2116593</v>
      </c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>
        <v>4324839</v>
      </c>
      <c r="AX145" s="7"/>
      <c r="AY145" s="7">
        <v>5070304</v>
      </c>
      <c r="AZ145" s="7">
        <v>4324839</v>
      </c>
      <c r="BA145" s="7">
        <v>5070304</v>
      </c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>
        <v>3908110</v>
      </c>
      <c r="BP145" s="7"/>
      <c r="BQ145" s="7">
        <v>4024436</v>
      </c>
      <c r="BR145" s="7">
        <v>3908110</v>
      </c>
      <c r="BS145" s="7">
        <v>4024436</v>
      </c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>
        <v>3949394</v>
      </c>
      <c r="CJ145" s="7"/>
      <c r="CK145" s="7">
        <v>3804623</v>
      </c>
      <c r="CL145" s="7">
        <v>3949394</v>
      </c>
      <c r="CM145" s="7">
        <v>3804623</v>
      </c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>
        <v>1405245</v>
      </c>
      <c r="DB145" s="7"/>
      <c r="DC145" s="7">
        <v>1461688</v>
      </c>
      <c r="DD145" s="7">
        <v>1405245</v>
      </c>
      <c r="DE145" s="7">
        <v>1461688</v>
      </c>
      <c r="DF145" s="7"/>
      <c r="DG145" s="7"/>
      <c r="DH145" s="7"/>
      <c r="DI145" s="7"/>
      <c r="DJ145" s="7"/>
      <c r="DK145" s="7"/>
      <c r="DL145" s="7"/>
      <c r="DM145" s="7"/>
      <c r="DN145" s="7"/>
      <c r="DO145" s="7">
        <v>2180312</v>
      </c>
      <c r="DP145" s="7"/>
      <c r="DQ145" s="7">
        <v>2099886</v>
      </c>
      <c r="DR145" s="7">
        <v>2180312</v>
      </c>
      <c r="DS145" s="7">
        <v>2099886</v>
      </c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>
        <v>1194677</v>
      </c>
      <c r="EH145" s="7"/>
      <c r="EI145" s="7">
        <v>1299213</v>
      </c>
      <c r="EJ145" s="7">
        <v>1194677</v>
      </c>
      <c r="EK145" s="7">
        <v>1299213</v>
      </c>
      <c r="EL145" s="7"/>
      <c r="EM145" s="7"/>
      <c r="EN145" s="7"/>
      <c r="EO145" s="7"/>
      <c r="EP145" s="7"/>
      <c r="EQ145" s="7"/>
      <c r="ER145" s="7"/>
      <c r="ES145" s="7"/>
      <c r="ET145" s="7"/>
      <c r="EU145" s="7">
        <v>1978538</v>
      </c>
      <c r="EV145" s="7"/>
      <c r="EW145" s="7">
        <v>2134662</v>
      </c>
      <c r="EX145" s="7">
        <v>1978538</v>
      </c>
      <c r="EY145" s="7">
        <v>2134662</v>
      </c>
      <c r="EZ145" s="7"/>
      <c r="FA145" s="7"/>
      <c r="FB145" s="7"/>
      <c r="FC145" s="7"/>
      <c r="FD145" s="7"/>
      <c r="FE145" s="7"/>
      <c r="FF145" s="7"/>
      <c r="FG145" s="7"/>
      <c r="FH145" s="7"/>
      <c r="FI145" s="7"/>
      <c r="FJ145" s="7"/>
      <c r="FK145" s="7"/>
      <c r="FL145" s="7"/>
      <c r="FM145" s="7">
        <v>2205843</v>
      </c>
      <c r="FN145" s="7"/>
      <c r="FO145" s="7">
        <v>2544370</v>
      </c>
      <c r="FP145" s="7">
        <v>2205843</v>
      </c>
      <c r="FQ145" s="7">
        <v>2544370</v>
      </c>
      <c r="FR145" s="7"/>
      <c r="FS145" s="7"/>
      <c r="FT145" s="7"/>
      <c r="FU145" s="7"/>
      <c r="FV145" s="7"/>
      <c r="FW145" s="7"/>
      <c r="FX145" s="7"/>
      <c r="FY145" s="7"/>
      <c r="FZ145" s="7"/>
      <c r="GA145" s="7"/>
      <c r="GB145" s="7"/>
      <c r="GC145" s="7">
        <v>1662728</v>
      </c>
      <c r="GD145" s="7"/>
      <c r="GE145" s="7">
        <v>1654935</v>
      </c>
      <c r="GF145" s="7">
        <v>1662728</v>
      </c>
      <c r="GG145" s="7">
        <v>1654935</v>
      </c>
      <c r="GH145" s="7"/>
      <c r="GI145" s="7"/>
      <c r="GJ145" s="7"/>
      <c r="GK145" s="7"/>
      <c r="GL145" s="7"/>
      <c r="GM145" s="7"/>
      <c r="GN145" s="7"/>
      <c r="GO145" s="7"/>
      <c r="GP145" s="7"/>
      <c r="GQ145" s="7"/>
      <c r="GR145" s="7"/>
      <c r="GS145" s="7">
        <v>1619545</v>
      </c>
      <c r="GT145" s="7"/>
      <c r="GU145" s="7">
        <v>1398056</v>
      </c>
      <c r="GV145" s="7">
        <v>1619545</v>
      </c>
      <c r="GW145" s="7">
        <v>1398056</v>
      </c>
      <c r="GX145" s="7"/>
      <c r="GY145" s="7"/>
      <c r="GZ145" s="7"/>
      <c r="HA145" s="7"/>
      <c r="HB145" s="7"/>
      <c r="HC145" s="7"/>
      <c r="HD145" s="7"/>
      <c r="HE145" s="7"/>
      <c r="HF145" s="7"/>
      <c r="HG145" s="7">
        <v>1937537</v>
      </c>
      <c r="HH145" s="7"/>
      <c r="HI145" s="7">
        <v>1940579</v>
      </c>
      <c r="HJ145" s="7">
        <v>1937537</v>
      </c>
      <c r="HK145" s="7">
        <v>1940579</v>
      </c>
      <c r="HL145" s="7"/>
      <c r="HM145" s="7"/>
      <c r="HN145" s="7"/>
      <c r="HO145" s="7"/>
      <c r="HP145" s="7"/>
      <c r="HQ145" s="7"/>
      <c r="HR145" s="7"/>
      <c r="HS145" s="7"/>
      <c r="HT145" s="7"/>
      <c r="HU145" s="7"/>
      <c r="HV145" s="7"/>
      <c r="HW145" s="7">
        <v>1918684</v>
      </c>
      <c r="HX145" s="7"/>
      <c r="HY145" s="7">
        <v>2266841</v>
      </c>
      <c r="HZ145" s="7">
        <v>1918684</v>
      </c>
      <c r="IA145" s="7">
        <v>2266841</v>
      </c>
      <c r="IB145" s="7"/>
      <c r="IC145" s="7"/>
      <c r="ID145" s="7"/>
      <c r="IE145" s="7"/>
      <c r="IF145" s="7"/>
      <c r="IG145" s="7"/>
      <c r="IH145" s="7"/>
      <c r="II145" s="7"/>
      <c r="IJ145" s="7"/>
      <c r="IK145" s="7"/>
      <c r="IL145" s="7">
        <v>1543588</v>
      </c>
      <c r="IM145" s="7"/>
      <c r="IN145" s="7">
        <v>1741705</v>
      </c>
      <c r="IO145" s="7">
        <v>1543588</v>
      </c>
      <c r="IP145" s="7">
        <v>1741705</v>
      </c>
      <c r="IQ145" s="7"/>
      <c r="IR145" s="7"/>
      <c r="IS145" s="7"/>
      <c r="IT145" s="7"/>
      <c r="IU145" s="7"/>
      <c r="IV145" s="7"/>
      <c r="IW145" s="7"/>
      <c r="IX145" s="7"/>
      <c r="IY145" s="7"/>
      <c r="IZ145" s="7">
        <v>1820098</v>
      </c>
      <c r="JA145" s="7"/>
      <c r="JB145" s="7">
        <v>2221009</v>
      </c>
      <c r="JC145" s="7">
        <v>1820098</v>
      </c>
      <c r="JD145" s="7">
        <v>2221009</v>
      </c>
      <c r="JE145" s="7"/>
      <c r="JF145" s="7"/>
      <c r="JG145" s="7"/>
      <c r="JH145" s="7"/>
      <c r="JI145" s="7"/>
      <c r="JJ145" s="7"/>
      <c r="JK145" s="7"/>
      <c r="JL145" s="7"/>
      <c r="JM145" s="7"/>
      <c r="JN145" s="7"/>
      <c r="JO145" s="7"/>
      <c r="JP145" s="7"/>
      <c r="JQ145" s="7"/>
      <c r="JR145" s="7">
        <v>2829191</v>
      </c>
      <c r="JS145" s="7"/>
      <c r="JT145" s="7">
        <v>3702811</v>
      </c>
      <c r="JU145" s="7">
        <v>2829191</v>
      </c>
      <c r="JV145" s="7">
        <v>3702811</v>
      </c>
      <c r="JW145" s="7"/>
      <c r="JX145" s="7"/>
      <c r="JY145" s="7"/>
      <c r="JZ145" s="7"/>
      <c r="KA145" s="7"/>
      <c r="KB145" s="7"/>
      <c r="KC145" s="7"/>
      <c r="KD145" s="7"/>
      <c r="KE145" s="7"/>
      <c r="KF145" s="7"/>
      <c r="KG145" s="7"/>
      <c r="KH145" s="7"/>
      <c r="KI145" s="7"/>
      <c r="KJ145" s="7"/>
      <c r="KK145" s="7"/>
      <c r="KL145" s="7"/>
      <c r="KM145" s="7"/>
      <c r="KN145" s="7"/>
    </row>
    <row r="146" spans="1:301" s="21" customFormat="1" ht="31.5" x14ac:dyDescent="0.25">
      <c r="A146" s="3"/>
      <c r="B146" s="39" t="s">
        <v>343</v>
      </c>
      <c r="C146" s="7">
        <v>49287857</v>
      </c>
      <c r="D146" s="7"/>
      <c r="E146" s="7">
        <v>49105106</v>
      </c>
      <c r="F146" s="7"/>
      <c r="G146" s="7"/>
      <c r="H146" s="7"/>
      <c r="I146" s="7">
        <v>21700687</v>
      </c>
      <c r="J146" s="7">
        <v>21980758</v>
      </c>
      <c r="K146" s="80">
        <f t="shared" si="18"/>
        <v>280071</v>
      </c>
      <c r="L146" s="7">
        <v>6697893</v>
      </c>
      <c r="M146" s="7">
        <v>6533744</v>
      </c>
      <c r="N146" s="7"/>
      <c r="O146" s="7">
        <v>2385392</v>
      </c>
      <c r="P146" s="7">
        <v>2326578</v>
      </c>
      <c r="Q146" s="7"/>
      <c r="R146" s="7"/>
      <c r="S146" s="7">
        <v>1347395</v>
      </c>
      <c r="T146" s="7"/>
      <c r="U146" s="7">
        <v>1314014</v>
      </c>
      <c r="V146" s="7">
        <v>1347395</v>
      </c>
      <c r="W146" s="7">
        <v>1314014</v>
      </c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>
        <v>2385392</v>
      </c>
      <c r="AX146" s="7"/>
      <c r="AY146" s="7">
        <v>2326578</v>
      </c>
      <c r="AZ146" s="7">
        <v>2385392</v>
      </c>
      <c r="BA146" s="7">
        <v>2326578</v>
      </c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>
        <v>1941533</v>
      </c>
      <c r="BP146" s="7"/>
      <c r="BQ146" s="7">
        <v>1893726</v>
      </c>
      <c r="BR146" s="7">
        <v>1941533</v>
      </c>
      <c r="BS146" s="7">
        <v>1893726</v>
      </c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>
        <v>2385392</v>
      </c>
      <c r="CJ146" s="7"/>
      <c r="CK146" s="7">
        <v>2326578</v>
      </c>
      <c r="CL146" s="7">
        <v>2385392</v>
      </c>
      <c r="CM146" s="7">
        <v>2326578</v>
      </c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>
        <v>797922</v>
      </c>
      <c r="DB146" s="7"/>
      <c r="DC146" s="7">
        <v>778360</v>
      </c>
      <c r="DD146" s="7">
        <v>797922</v>
      </c>
      <c r="DE146" s="7">
        <v>778360</v>
      </c>
      <c r="DF146" s="7"/>
      <c r="DG146" s="7"/>
      <c r="DH146" s="7"/>
      <c r="DI146" s="7"/>
      <c r="DJ146" s="7"/>
      <c r="DK146" s="7"/>
      <c r="DL146" s="7"/>
      <c r="DM146" s="7"/>
      <c r="DN146" s="7"/>
      <c r="DO146" s="7">
        <v>797922</v>
      </c>
      <c r="DP146" s="7"/>
      <c r="DQ146" s="7">
        <v>778360</v>
      </c>
      <c r="DR146" s="7">
        <v>797922</v>
      </c>
      <c r="DS146" s="7">
        <v>778360</v>
      </c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>
        <v>399194</v>
      </c>
      <c r="EH146" s="7"/>
      <c r="EI146" s="7">
        <v>389181</v>
      </c>
      <c r="EJ146" s="7">
        <v>399194</v>
      </c>
      <c r="EK146" s="7">
        <v>389181</v>
      </c>
      <c r="EL146" s="7"/>
      <c r="EM146" s="7"/>
      <c r="EN146" s="7"/>
      <c r="EO146" s="7"/>
      <c r="EP146" s="7"/>
      <c r="EQ146" s="7"/>
      <c r="ER146" s="7"/>
      <c r="ES146" s="7"/>
      <c r="ET146" s="7"/>
      <c r="EU146" s="7">
        <v>948202</v>
      </c>
      <c r="EV146" s="7"/>
      <c r="EW146" s="7">
        <v>924835</v>
      </c>
      <c r="EX146" s="7">
        <v>948202</v>
      </c>
      <c r="EY146" s="7">
        <v>924835</v>
      </c>
      <c r="EZ146" s="7"/>
      <c r="FA146" s="7"/>
      <c r="FB146" s="7"/>
      <c r="FC146" s="7"/>
      <c r="FD146" s="7"/>
      <c r="FE146" s="7"/>
      <c r="FF146" s="7"/>
      <c r="FG146" s="7"/>
      <c r="FH146" s="7"/>
      <c r="FI146" s="7"/>
      <c r="FJ146" s="7"/>
      <c r="FK146" s="7"/>
      <c r="FL146" s="7"/>
      <c r="FM146" s="7">
        <v>1347395</v>
      </c>
      <c r="FN146" s="7"/>
      <c r="FO146" s="7">
        <v>1314014</v>
      </c>
      <c r="FP146" s="7">
        <v>1347395</v>
      </c>
      <c r="FQ146" s="7">
        <v>1314014</v>
      </c>
      <c r="FR146" s="7"/>
      <c r="FS146" s="7"/>
      <c r="FT146" s="7"/>
      <c r="FU146" s="7"/>
      <c r="FV146" s="7"/>
      <c r="FW146" s="7"/>
      <c r="FX146" s="7"/>
      <c r="FY146" s="7"/>
      <c r="FZ146" s="7"/>
      <c r="GA146" s="7"/>
      <c r="GB146" s="7"/>
      <c r="GC146" s="7">
        <v>797922</v>
      </c>
      <c r="GD146" s="7"/>
      <c r="GE146" s="7">
        <v>778360</v>
      </c>
      <c r="GF146" s="7">
        <v>797922</v>
      </c>
      <c r="GG146" s="7">
        <v>778360</v>
      </c>
      <c r="GH146" s="7"/>
      <c r="GI146" s="7"/>
      <c r="GJ146" s="7"/>
      <c r="GK146" s="7"/>
      <c r="GL146" s="7"/>
      <c r="GM146" s="7"/>
      <c r="GN146" s="7"/>
      <c r="GO146" s="7"/>
      <c r="GP146" s="7"/>
      <c r="GQ146" s="7"/>
      <c r="GR146" s="7"/>
      <c r="GS146" s="7">
        <v>797922</v>
      </c>
      <c r="GT146" s="7"/>
      <c r="GU146" s="7">
        <v>778360</v>
      </c>
      <c r="GV146" s="7">
        <v>797922</v>
      </c>
      <c r="GW146" s="7">
        <v>778360</v>
      </c>
      <c r="GX146" s="7"/>
      <c r="GY146" s="7"/>
      <c r="GZ146" s="7"/>
      <c r="HA146" s="7"/>
      <c r="HB146" s="7"/>
      <c r="HC146" s="7"/>
      <c r="HD146" s="7"/>
      <c r="HE146" s="7"/>
      <c r="HF146" s="7"/>
      <c r="HG146" s="7">
        <v>797922</v>
      </c>
      <c r="HH146" s="7"/>
      <c r="HI146" s="7">
        <v>778360</v>
      </c>
      <c r="HJ146" s="7">
        <v>797922</v>
      </c>
      <c r="HK146" s="7">
        <v>778360</v>
      </c>
      <c r="HL146" s="7"/>
      <c r="HM146" s="7"/>
      <c r="HN146" s="7"/>
      <c r="HO146" s="7"/>
      <c r="HP146" s="7"/>
      <c r="HQ146" s="7"/>
      <c r="HR146" s="7"/>
      <c r="HS146" s="7"/>
      <c r="HT146" s="7"/>
      <c r="HU146" s="7"/>
      <c r="HV146" s="7"/>
      <c r="HW146" s="7">
        <v>797922</v>
      </c>
      <c r="HX146" s="7"/>
      <c r="HY146" s="7">
        <v>778360</v>
      </c>
      <c r="HZ146" s="7">
        <v>797922</v>
      </c>
      <c r="IA146" s="7">
        <v>778360</v>
      </c>
      <c r="IB146" s="7"/>
      <c r="IC146" s="7"/>
      <c r="ID146" s="7"/>
      <c r="IE146" s="7"/>
      <c r="IF146" s="7"/>
      <c r="IG146" s="7"/>
      <c r="IH146" s="7"/>
      <c r="II146" s="7"/>
      <c r="IJ146" s="7"/>
      <c r="IK146" s="7"/>
      <c r="IL146" s="7">
        <v>399194</v>
      </c>
      <c r="IM146" s="7"/>
      <c r="IN146" s="7">
        <v>389181</v>
      </c>
      <c r="IO146" s="7">
        <v>399194</v>
      </c>
      <c r="IP146" s="7">
        <v>389181</v>
      </c>
      <c r="IQ146" s="7"/>
      <c r="IR146" s="7"/>
      <c r="IS146" s="7"/>
      <c r="IT146" s="7"/>
      <c r="IU146" s="7"/>
      <c r="IV146" s="7"/>
      <c r="IW146" s="7"/>
      <c r="IX146" s="7"/>
      <c r="IY146" s="7"/>
      <c r="IZ146" s="7">
        <v>399194</v>
      </c>
      <c r="JA146" s="7"/>
      <c r="JB146" s="7">
        <v>389181</v>
      </c>
      <c r="JC146" s="7">
        <v>399194</v>
      </c>
      <c r="JD146" s="7">
        <v>389181</v>
      </c>
      <c r="JE146" s="7"/>
      <c r="JF146" s="7"/>
      <c r="JG146" s="7"/>
      <c r="JH146" s="7"/>
      <c r="JI146" s="7"/>
      <c r="JJ146" s="7"/>
      <c r="JK146" s="7"/>
      <c r="JL146" s="7"/>
      <c r="JM146" s="7"/>
      <c r="JN146" s="7"/>
      <c r="JO146" s="7"/>
      <c r="JP146" s="7"/>
      <c r="JQ146" s="7"/>
      <c r="JR146" s="7">
        <v>2163462</v>
      </c>
      <c r="JS146" s="7"/>
      <c r="JT146" s="7">
        <v>2326578</v>
      </c>
      <c r="JU146" s="7">
        <v>2163462</v>
      </c>
      <c r="JV146" s="7">
        <v>2326578</v>
      </c>
      <c r="JW146" s="7"/>
      <c r="JX146" s="7"/>
      <c r="JY146" s="7"/>
      <c r="JZ146" s="7"/>
      <c r="KA146" s="7"/>
      <c r="KB146" s="7"/>
      <c r="KC146" s="7"/>
      <c r="KD146" s="7"/>
      <c r="KE146" s="7"/>
      <c r="KF146" s="7"/>
      <c r="KG146" s="7"/>
      <c r="KH146" s="7"/>
      <c r="KI146" s="7"/>
      <c r="KJ146" s="7"/>
      <c r="KK146" s="7"/>
      <c r="KL146" s="7"/>
      <c r="KM146" s="7"/>
      <c r="KN146" s="7"/>
    </row>
    <row r="147" spans="1:301" s="21" customFormat="1" ht="31.5" x14ac:dyDescent="0.25">
      <c r="A147" s="3"/>
      <c r="B147" s="39" t="s">
        <v>344</v>
      </c>
      <c r="C147" s="7">
        <v>4106568</v>
      </c>
      <c r="D147" s="7"/>
      <c r="E147" s="7">
        <v>3238705</v>
      </c>
      <c r="F147" s="7"/>
      <c r="G147" s="7"/>
      <c r="H147" s="7"/>
      <c r="I147" s="7">
        <v>2287174</v>
      </c>
      <c r="J147" s="7">
        <v>1647596</v>
      </c>
      <c r="K147" s="80">
        <f t="shared" si="18"/>
        <v>-639578</v>
      </c>
      <c r="L147" s="7">
        <v>257681</v>
      </c>
      <c r="M147" s="7">
        <v>69746</v>
      </c>
      <c r="N147" s="7"/>
      <c r="O147" s="7">
        <v>63137</v>
      </c>
      <c r="P147" s="7">
        <v>64037</v>
      </c>
      <c r="Q147" s="7"/>
      <c r="R147" s="7"/>
      <c r="S147" s="7">
        <v>53728</v>
      </c>
      <c r="T147" s="7"/>
      <c r="U147" s="7">
        <v>51778</v>
      </c>
      <c r="V147" s="7">
        <v>53728</v>
      </c>
      <c r="W147" s="7">
        <v>51778</v>
      </c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>
        <v>468470</v>
      </c>
      <c r="AX147" s="7"/>
      <c r="AY147" s="7">
        <v>447320</v>
      </c>
      <c r="AZ147" s="7">
        <v>468470</v>
      </c>
      <c r="BA147" s="7">
        <v>447320</v>
      </c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>
        <v>442820</v>
      </c>
      <c r="BP147" s="7"/>
      <c r="BQ147" s="7">
        <v>230035</v>
      </c>
      <c r="BR147" s="7">
        <v>442820</v>
      </c>
      <c r="BS147" s="7">
        <v>230035</v>
      </c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>
        <v>234835</v>
      </c>
      <c r="CJ147" s="7"/>
      <c r="CK147" s="7">
        <v>448970</v>
      </c>
      <c r="CL147" s="7">
        <v>234835</v>
      </c>
      <c r="CM147" s="7">
        <v>448970</v>
      </c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>
        <v>22064</v>
      </c>
      <c r="DB147" s="7"/>
      <c r="DC147" s="7">
        <v>20864</v>
      </c>
      <c r="DD147" s="7">
        <v>22064</v>
      </c>
      <c r="DE147" s="7">
        <v>20864</v>
      </c>
      <c r="DF147" s="7"/>
      <c r="DG147" s="7"/>
      <c r="DH147" s="7"/>
      <c r="DI147" s="7"/>
      <c r="DJ147" s="7"/>
      <c r="DK147" s="7"/>
      <c r="DL147" s="7"/>
      <c r="DM147" s="7"/>
      <c r="DN147" s="7"/>
      <c r="DO147" s="7">
        <v>22814</v>
      </c>
      <c r="DP147" s="7"/>
      <c r="DQ147" s="7">
        <v>23714</v>
      </c>
      <c r="DR147" s="7">
        <v>22814</v>
      </c>
      <c r="DS147" s="7">
        <v>23714</v>
      </c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>
        <v>23864</v>
      </c>
      <c r="EH147" s="7"/>
      <c r="EI147" s="7">
        <v>19514</v>
      </c>
      <c r="EJ147" s="7">
        <v>23864</v>
      </c>
      <c r="EK147" s="7">
        <v>19514</v>
      </c>
      <c r="EL147" s="7"/>
      <c r="EM147" s="7"/>
      <c r="EN147" s="7"/>
      <c r="EO147" s="7"/>
      <c r="EP147" s="7"/>
      <c r="EQ147" s="7"/>
      <c r="ER147" s="7"/>
      <c r="ES147" s="7"/>
      <c r="ET147" s="7"/>
      <c r="EU147" s="7">
        <v>24314</v>
      </c>
      <c r="EV147" s="7"/>
      <c r="EW147" s="7">
        <v>23864</v>
      </c>
      <c r="EX147" s="7">
        <v>24314</v>
      </c>
      <c r="EY147" s="7">
        <v>23864</v>
      </c>
      <c r="EZ147" s="7"/>
      <c r="FA147" s="7"/>
      <c r="FB147" s="7"/>
      <c r="FC147" s="7"/>
      <c r="FD147" s="7"/>
      <c r="FE147" s="7"/>
      <c r="FF147" s="7"/>
      <c r="FG147" s="7"/>
      <c r="FH147" s="7"/>
      <c r="FI147" s="7"/>
      <c r="FJ147" s="7"/>
      <c r="FK147" s="7"/>
      <c r="FL147" s="7"/>
      <c r="FM147" s="7">
        <v>28214</v>
      </c>
      <c r="FN147" s="7"/>
      <c r="FO147" s="7">
        <v>25664</v>
      </c>
      <c r="FP147" s="7">
        <v>28214</v>
      </c>
      <c r="FQ147" s="7">
        <v>25664</v>
      </c>
      <c r="FR147" s="7"/>
      <c r="FS147" s="7"/>
      <c r="FT147" s="7"/>
      <c r="FU147" s="7"/>
      <c r="FV147" s="7"/>
      <c r="FW147" s="7"/>
      <c r="FX147" s="7"/>
      <c r="FY147" s="7"/>
      <c r="FZ147" s="7"/>
      <c r="GA147" s="7"/>
      <c r="GB147" s="7"/>
      <c r="GC147" s="7">
        <v>21764</v>
      </c>
      <c r="GD147" s="7"/>
      <c r="GE147" s="7">
        <v>22364</v>
      </c>
      <c r="GF147" s="7">
        <v>21764</v>
      </c>
      <c r="GG147" s="7">
        <v>22364</v>
      </c>
      <c r="GH147" s="7"/>
      <c r="GI147" s="7"/>
      <c r="GJ147" s="7"/>
      <c r="GK147" s="7"/>
      <c r="GL147" s="7"/>
      <c r="GM147" s="7"/>
      <c r="GN147" s="7"/>
      <c r="GO147" s="7"/>
      <c r="GP147" s="7"/>
      <c r="GQ147" s="7"/>
      <c r="GR147" s="7"/>
      <c r="GS147" s="7">
        <v>20864</v>
      </c>
      <c r="GT147" s="7"/>
      <c r="GU147" s="7">
        <v>19214</v>
      </c>
      <c r="GV147" s="7">
        <v>20864</v>
      </c>
      <c r="GW147" s="7">
        <v>19214</v>
      </c>
      <c r="GX147" s="7"/>
      <c r="GY147" s="7"/>
      <c r="GZ147" s="7"/>
      <c r="HA147" s="7"/>
      <c r="HB147" s="7"/>
      <c r="HC147" s="7"/>
      <c r="HD147" s="7"/>
      <c r="HE147" s="7"/>
      <c r="HF147" s="7"/>
      <c r="HG147" s="7">
        <v>32114</v>
      </c>
      <c r="HH147" s="7"/>
      <c r="HI147" s="7">
        <v>28514</v>
      </c>
      <c r="HJ147" s="7">
        <v>32114</v>
      </c>
      <c r="HK147" s="7">
        <v>28514</v>
      </c>
      <c r="HL147" s="7"/>
      <c r="HM147" s="7"/>
      <c r="HN147" s="7"/>
      <c r="HO147" s="7"/>
      <c r="HP147" s="7"/>
      <c r="HQ147" s="7"/>
      <c r="HR147" s="7"/>
      <c r="HS147" s="7"/>
      <c r="HT147" s="7"/>
      <c r="HU147" s="7"/>
      <c r="HV147" s="7"/>
      <c r="HW147" s="7">
        <v>26264</v>
      </c>
      <c r="HX147" s="7"/>
      <c r="HY147" s="7">
        <v>25964</v>
      </c>
      <c r="HZ147" s="7">
        <v>26264</v>
      </c>
      <c r="IA147" s="7">
        <v>25964</v>
      </c>
      <c r="IB147" s="7"/>
      <c r="IC147" s="7"/>
      <c r="ID147" s="7"/>
      <c r="IE147" s="7"/>
      <c r="IF147" s="7"/>
      <c r="IG147" s="7"/>
      <c r="IH147" s="7"/>
      <c r="II147" s="7"/>
      <c r="IJ147" s="7"/>
      <c r="IK147" s="7"/>
      <c r="IL147" s="7">
        <v>23414</v>
      </c>
      <c r="IM147" s="7"/>
      <c r="IN147" s="7">
        <v>19514</v>
      </c>
      <c r="IO147" s="7">
        <v>23414</v>
      </c>
      <c r="IP147" s="7">
        <v>19514</v>
      </c>
      <c r="IQ147" s="7"/>
      <c r="IR147" s="7"/>
      <c r="IS147" s="7"/>
      <c r="IT147" s="7"/>
      <c r="IU147" s="7"/>
      <c r="IV147" s="7"/>
      <c r="IW147" s="7"/>
      <c r="IX147" s="7"/>
      <c r="IY147" s="7"/>
      <c r="IZ147" s="7">
        <v>27314</v>
      </c>
      <c r="JA147" s="7"/>
      <c r="JB147" s="7">
        <v>25214</v>
      </c>
      <c r="JC147" s="7">
        <v>27314</v>
      </c>
      <c r="JD147" s="7">
        <v>25214</v>
      </c>
      <c r="JE147" s="7"/>
      <c r="JF147" s="7"/>
      <c r="JG147" s="7"/>
      <c r="JH147" s="7"/>
      <c r="JI147" s="7"/>
      <c r="JJ147" s="7"/>
      <c r="JK147" s="7"/>
      <c r="JL147" s="7"/>
      <c r="JM147" s="7"/>
      <c r="JN147" s="7"/>
      <c r="JO147" s="7"/>
      <c r="JP147" s="7"/>
      <c r="JQ147" s="7"/>
      <c r="JR147" s="7">
        <v>25719</v>
      </c>
      <c r="JS147" s="7"/>
      <c r="JT147" s="7">
        <v>24819</v>
      </c>
      <c r="JU147" s="7">
        <v>25719</v>
      </c>
      <c r="JV147" s="7">
        <v>24819</v>
      </c>
      <c r="JW147" s="7"/>
      <c r="JX147" s="7"/>
      <c r="JY147" s="7"/>
      <c r="JZ147" s="7"/>
      <c r="KA147" s="7"/>
      <c r="KB147" s="7"/>
      <c r="KC147" s="7"/>
      <c r="KD147" s="7"/>
      <c r="KE147" s="7"/>
      <c r="KF147" s="7"/>
      <c r="KG147" s="7"/>
      <c r="KH147" s="7"/>
      <c r="KI147" s="7"/>
      <c r="KJ147" s="7"/>
      <c r="KK147" s="7"/>
      <c r="KL147" s="7"/>
      <c r="KM147" s="7"/>
      <c r="KN147" s="7"/>
    </row>
    <row r="148" spans="1:301" s="21" customFormat="1" ht="15.75" x14ac:dyDescent="0.25">
      <c r="A148" s="3"/>
      <c r="B148" s="39"/>
      <c r="C148" s="7"/>
      <c r="D148" s="7"/>
      <c r="E148" s="7"/>
      <c r="F148" s="7"/>
      <c r="G148" s="7"/>
      <c r="H148" s="7"/>
      <c r="I148" s="7"/>
      <c r="J148" s="7"/>
      <c r="K148" s="80">
        <f t="shared" si="18"/>
        <v>0</v>
      </c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  <c r="EV148" s="7"/>
      <c r="EW148" s="7"/>
      <c r="EX148" s="7"/>
      <c r="EY148" s="7"/>
      <c r="EZ148" s="7"/>
      <c r="FA148" s="7"/>
      <c r="FB148" s="7"/>
      <c r="FC148" s="7"/>
      <c r="FD148" s="7"/>
      <c r="FE148" s="7"/>
      <c r="FF148" s="7"/>
      <c r="FG148" s="7"/>
      <c r="FH148" s="7"/>
      <c r="FI148" s="7"/>
      <c r="FJ148" s="7"/>
      <c r="FK148" s="7"/>
      <c r="FL148" s="7"/>
      <c r="FM148" s="7"/>
      <c r="FN148" s="7"/>
      <c r="FO148" s="7"/>
      <c r="FP148" s="7"/>
      <c r="FQ148" s="7"/>
      <c r="FR148" s="7"/>
      <c r="FS148" s="7"/>
      <c r="FT148" s="7"/>
      <c r="FU148" s="7"/>
      <c r="FV148" s="7"/>
      <c r="FW148" s="7"/>
      <c r="FX148" s="7"/>
      <c r="FY148" s="7"/>
      <c r="FZ148" s="7"/>
      <c r="GA148" s="7"/>
      <c r="GB148" s="7"/>
      <c r="GC148" s="7"/>
      <c r="GD148" s="7"/>
      <c r="GE148" s="7"/>
      <c r="GF148" s="7"/>
      <c r="GG148" s="7"/>
      <c r="GH148" s="7"/>
      <c r="GI148" s="7"/>
      <c r="GJ148" s="7"/>
      <c r="GK148" s="7"/>
      <c r="GL148" s="7"/>
      <c r="GM148" s="7"/>
      <c r="GN148" s="7"/>
      <c r="GO148" s="7"/>
      <c r="GP148" s="7"/>
      <c r="GQ148" s="7"/>
      <c r="GR148" s="7"/>
      <c r="GS148" s="7"/>
      <c r="GT148" s="7"/>
      <c r="GU148" s="7"/>
      <c r="GV148" s="7"/>
      <c r="GW148" s="7"/>
      <c r="GX148" s="7"/>
      <c r="GY148" s="7"/>
      <c r="GZ148" s="7"/>
      <c r="HA148" s="7"/>
      <c r="HB148" s="7"/>
      <c r="HC148" s="7"/>
      <c r="HD148" s="7"/>
      <c r="HE148" s="7"/>
      <c r="HF148" s="7"/>
      <c r="HG148" s="7"/>
      <c r="HH148" s="7"/>
      <c r="HI148" s="7"/>
      <c r="HJ148" s="7"/>
      <c r="HK148" s="7"/>
      <c r="HL148" s="7"/>
      <c r="HM148" s="7"/>
      <c r="HN148" s="7"/>
      <c r="HO148" s="7"/>
      <c r="HP148" s="7"/>
      <c r="HQ148" s="7"/>
      <c r="HR148" s="7"/>
      <c r="HS148" s="7"/>
      <c r="HT148" s="7"/>
      <c r="HU148" s="7"/>
      <c r="HV148" s="7"/>
      <c r="HW148" s="7"/>
      <c r="HX148" s="7"/>
      <c r="HY148" s="7"/>
      <c r="HZ148" s="7"/>
      <c r="IA148" s="7"/>
      <c r="IB148" s="7"/>
      <c r="IC148" s="7"/>
      <c r="ID148" s="7"/>
      <c r="IE148" s="7"/>
      <c r="IF148" s="7"/>
      <c r="IG148" s="7"/>
      <c r="IH148" s="7"/>
      <c r="II148" s="7"/>
      <c r="IJ148" s="7"/>
      <c r="IK148" s="7"/>
      <c r="IL148" s="7"/>
      <c r="IM148" s="7"/>
      <c r="IN148" s="7"/>
      <c r="IO148" s="7"/>
      <c r="IP148" s="7"/>
      <c r="IQ148" s="7"/>
      <c r="IR148" s="7"/>
      <c r="IS148" s="7"/>
      <c r="IT148" s="7"/>
      <c r="IU148" s="7"/>
      <c r="IV148" s="7"/>
      <c r="IW148" s="7"/>
      <c r="IX148" s="7"/>
      <c r="IY148" s="7"/>
      <c r="IZ148" s="7"/>
      <c r="JA148" s="7"/>
      <c r="JB148" s="7"/>
      <c r="JC148" s="7"/>
      <c r="JD148" s="7"/>
      <c r="JE148" s="7"/>
      <c r="JF148" s="7"/>
      <c r="JG148" s="7"/>
      <c r="JH148" s="7"/>
      <c r="JI148" s="7"/>
      <c r="JJ148" s="7"/>
      <c r="JK148" s="7"/>
      <c r="JL148" s="7"/>
      <c r="JM148" s="7"/>
      <c r="JN148" s="7"/>
      <c r="JO148" s="7"/>
      <c r="JP148" s="7"/>
      <c r="JQ148" s="7"/>
      <c r="JR148" s="7"/>
      <c r="JS148" s="7"/>
      <c r="JT148" s="7"/>
      <c r="JU148" s="7"/>
      <c r="JV148" s="7"/>
      <c r="JW148" s="7"/>
      <c r="JX148" s="7"/>
      <c r="JY148" s="7"/>
      <c r="JZ148" s="7"/>
      <c r="KA148" s="7"/>
      <c r="KB148" s="7"/>
      <c r="KC148" s="7"/>
      <c r="KD148" s="7"/>
      <c r="KE148" s="7"/>
      <c r="KF148" s="7"/>
      <c r="KG148" s="7"/>
      <c r="KH148" s="7"/>
      <c r="KI148" s="7"/>
      <c r="KJ148" s="7"/>
      <c r="KK148" s="7"/>
      <c r="KL148" s="7"/>
      <c r="KM148" s="7"/>
      <c r="KN148" s="7"/>
    </row>
    <row r="149" spans="1:301" s="21" customFormat="1" ht="47.25" x14ac:dyDescent="0.25">
      <c r="A149" s="3"/>
      <c r="B149" s="39" t="s">
        <v>145</v>
      </c>
      <c r="C149" s="7">
        <v>32500</v>
      </c>
      <c r="D149" s="7"/>
      <c r="E149" s="7"/>
      <c r="F149" s="7"/>
      <c r="G149" s="7"/>
      <c r="H149" s="7"/>
      <c r="I149" s="7">
        <v>16250</v>
      </c>
      <c r="J149" s="7"/>
      <c r="K149" s="80">
        <f t="shared" si="18"/>
        <v>-16250</v>
      </c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  <c r="EV149" s="7"/>
      <c r="EW149" s="7"/>
      <c r="EX149" s="7"/>
      <c r="EY149" s="7"/>
      <c r="EZ149" s="7"/>
      <c r="FA149" s="7"/>
      <c r="FB149" s="7"/>
      <c r="FC149" s="7"/>
      <c r="FD149" s="7"/>
      <c r="FE149" s="7"/>
      <c r="FF149" s="7"/>
      <c r="FG149" s="7"/>
      <c r="FH149" s="7"/>
      <c r="FI149" s="7"/>
      <c r="FJ149" s="7"/>
      <c r="FK149" s="7"/>
      <c r="FL149" s="7"/>
      <c r="FM149" s="7"/>
      <c r="FN149" s="7"/>
      <c r="FO149" s="7"/>
      <c r="FP149" s="7"/>
      <c r="FQ149" s="7"/>
      <c r="FR149" s="7"/>
      <c r="FS149" s="7"/>
      <c r="FT149" s="7"/>
      <c r="FU149" s="7"/>
      <c r="FV149" s="7"/>
      <c r="FW149" s="7"/>
      <c r="FX149" s="7"/>
      <c r="FY149" s="7"/>
      <c r="FZ149" s="7"/>
      <c r="GA149" s="7"/>
      <c r="GB149" s="7"/>
      <c r="GC149" s="7"/>
      <c r="GD149" s="7"/>
      <c r="GE149" s="7"/>
      <c r="GF149" s="7"/>
      <c r="GG149" s="7"/>
      <c r="GH149" s="7"/>
      <c r="GI149" s="7"/>
      <c r="GJ149" s="7"/>
      <c r="GK149" s="7"/>
      <c r="GL149" s="7"/>
      <c r="GM149" s="7"/>
      <c r="GN149" s="7"/>
      <c r="GO149" s="7"/>
      <c r="GP149" s="7"/>
      <c r="GQ149" s="7"/>
      <c r="GR149" s="7"/>
      <c r="GS149" s="7"/>
      <c r="GT149" s="7"/>
      <c r="GU149" s="7"/>
      <c r="GV149" s="7"/>
      <c r="GW149" s="7"/>
      <c r="GX149" s="7"/>
      <c r="GY149" s="7"/>
      <c r="GZ149" s="7"/>
      <c r="HA149" s="7"/>
      <c r="HB149" s="7"/>
      <c r="HC149" s="7"/>
      <c r="HD149" s="7"/>
      <c r="HE149" s="7"/>
      <c r="HF149" s="7"/>
      <c r="HG149" s="7"/>
      <c r="HH149" s="7"/>
      <c r="HI149" s="7"/>
      <c r="HJ149" s="7"/>
      <c r="HK149" s="7"/>
      <c r="HL149" s="7"/>
      <c r="HM149" s="7"/>
      <c r="HN149" s="7"/>
      <c r="HO149" s="7"/>
      <c r="HP149" s="7"/>
      <c r="HQ149" s="7"/>
      <c r="HR149" s="7"/>
      <c r="HS149" s="7"/>
      <c r="HT149" s="7"/>
      <c r="HU149" s="7"/>
      <c r="HV149" s="7"/>
      <c r="HW149" s="7"/>
      <c r="HX149" s="7"/>
      <c r="HY149" s="7"/>
      <c r="HZ149" s="7"/>
      <c r="IA149" s="7"/>
      <c r="IB149" s="7"/>
      <c r="IC149" s="7"/>
      <c r="ID149" s="7"/>
      <c r="IE149" s="7"/>
      <c r="IF149" s="7"/>
      <c r="IG149" s="7"/>
      <c r="IH149" s="7"/>
      <c r="II149" s="7"/>
      <c r="IJ149" s="7"/>
      <c r="IK149" s="7"/>
      <c r="IL149" s="7"/>
      <c r="IM149" s="7"/>
      <c r="IN149" s="7"/>
      <c r="IO149" s="7"/>
      <c r="IP149" s="7"/>
      <c r="IQ149" s="7"/>
      <c r="IR149" s="7"/>
      <c r="IS149" s="7"/>
      <c r="IT149" s="7"/>
      <c r="IU149" s="7"/>
      <c r="IV149" s="7"/>
      <c r="IW149" s="7"/>
      <c r="IX149" s="7"/>
      <c r="IY149" s="7"/>
      <c r="IZ149" s="7"/>
      <c r="JA149" s="7"/>
      <c r="JB149" s="7"/>
      <c r="JC149" s="7"/>
      <c r="JD149" s="7"/>
      <c r="JE149" s="7"/>
      <c r="JF149" s="7"/>
      <c r="JG149" s="7"/>
      <c r="JH149" s="7"/>
      <c r="JI149" s="7"/>
      <c r="JJ149" s="7"/>
      <c r="JK149" s="7"/>
      <c r="JL149" s="7"/>
      <c r="JM149" s="7"/>
      <c r="JN149" s="7"/>
      <c r="JO149" s="7"/>
      <c r="JP149" s="7"/>
      <c r="JQ149" s="7"/>
      <c r="JR149" s="7">
        <v>16250</v>
      </c>
      <c r="JS149" s="7"/>
      <c r="JT149" s="7"/>
      <c r="JU149" s="7">
        <v>16250</v>
      </c>
      <c r="JV149" s="7"/>
      <c r="JW149" s="7"/>
      <c r="JX149" s="7"/>
      <c r="JY149" s="7"/>
      <c r="JZ149" s="7"/>
      <c r="KA149" s="7"/>
      <c r="KB149" s="7"/>
      <c r="KC149" s="7"/>
      <c r="KD149" s="7"/>
      <c r="KE149" s="7"/>
      <c r="KF149" s="7"/>
      <c r="KG149" s="7"/>
      <c r="KH149" s="7"/>
      <c r="KI149" s="7"/>
      <c r="KJ149" s="7"/>
      <c r="KK149" s="7"/>
      <c r="KL149" s="7"/>
      <c r="KM149" s="7"/>
      <c r="KN149" s="7"/>
    </row>
    <row r="150" spans="1:301" s="21" customFormat="1" ht="47.25" x14ac:dyDescent="0.25">
      <c r="A150" s="3"/>
      <c r="B150" s="39" t="s">
        <v>176</v>
      </c>
      <c r="C150" s="7">
        <v>656</v>
      </c>
      <c r="D150" s="7"/>
      <c r="E150" s="7"/>
      <c r="F150" s="7"/>
      <c r="G150" s="7"/>
      <c r="H150" s="7"/>
      <c r="I150" s="7"/>
      <c r="J150" s="7"/>
      <c r="K150" s="80">
        <f t="shared" si="18"/>
        <v>0</v>
      </c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>
        <v>656</v>
      </c>
      <c r="BP150" s="7"/>
      <c r="BQ150" s="7"/>
      <c r="BR150" s="7">
        <v>656</v>
      </c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  <c r="EP150" s="7"/>
      <c r="EQ150" s="7"/>
      <c r="ER150" s="7"/>
      <c r="ES150" s="7"/>
      <c r="ET150" s="7"/>
      <c r="EU150" s="7"/>
      <c r="EV150" s="7"/>
      <c r="EW150" s="7"/>
      <c r="EX150" s="7"/>
      <c r="EY150" s="7"/>
      <c r="EZ150" s="7"/>
      <c r="FA150" s="7"/>
      <c r="FB150" s="7"/>
      <c r="FC150" s="7"/>
      <c r="FD150" s="7"/>
      <c r="FE150" s="7"/>
      <c r="FF150" s="7"/>
      <c r="FG150" s="7"/>
      <c r="FH150" s="7"/>
      <c r="FI150" s="7"/>
      <c r="FJ150" s="7"/>
      <c r="FK150" s="7"/>
      <c r="FL150" s="7"/>
      <c r="FM150" s="7"/>
      <c r="FN150" s="7"/>
      <c r="FO150" s="7"/>
      <c r="FP150" s="7"/>
      <c r="FQ150" s="7"/>
      <c r="FR150" s="7"/>
      <c r="FS150" s="7"/>
      <c r="FT150" s="7"/>
      <c r="FU150" s="7"/>
      <c r="FV150" s="7"/>
      <c r="FW150" s="7"/>
      <c r="FX150" s="7"/>
      <c r="FY150" s="7"/>
      <c r="FZ150" s="7"/>
      <c r="GA150" s="7"/>
      <c r="GB150" s="7"/>
      <c r="GC150" s="7"/>
      <c r="GD150" s="7"/>
      <c r="GE150" s="7"/>
      <c r="GF150" s="7"/>
      <c r="GG150" s="7"/>
      <c r="GH150" s="7"/>
      <c r="GI150" s="7"/>
      <c r="GJ150" s="7"/>
      <c r="GK150" s="7"/>
      <c r="GL150" s="7"/>
      <c r="GM150" s="7"/>
      <c r="GN150" s="7"/>
      <c r="GO150" s="7"/>
      <c r="GP150" s="7"/>
      <c r="GQ150" s="7"/>
      <c r="GR150" s="7"/>
      <c r="GS150" s="7"/>
      <c r="GT150" s="7"/>
      <c r="GU150" s="7"/>
      <c r="GV150" s="7"/>
      <c r="GW150" s="7"/>
      <c r="GX150" s="7"/>
      <c r="GY150" s="7"/>
      <c r="GZ150" s="7"/>
      <c r="HA150" s="7"/>
      <c r="HB150" s="7"/>
      <c r="HC150" s="7"/>
      <c r="HD150" s="7"/>
      <c r="HE150" s="7"/>
      <c r="HF150" s="7"/>
      <c r="HG150" s="7"/>
      <c r="HH150" s="7"/>
      <c r="HI150" s="7"/>
      <c r="HJ150" s="7"/>
      <c r="HK150" s="7"/>
      <c r="HL150" s="7"/>
      <c r="HM150" s="7"/>
      <c r="HN150" s="7"/>
      <c r="HO150" s="7"/>
      <c r="HP150" s="7"/>
      <c r="HQ150" s="7"/>
      <c r="HR150" s="7"/>
      <c r="HS150" s="7"/>
      <c r="HT150" s="7"/>
      <c r="HU150" s="7"/>
      <c r="HV150" s="7"/>
      <c r="HW150" s="7"/>
      <c r="HX150" s="7"/>
      <c r="HY150" s="7"/>
      <c r="HZ150" s="7"/>
      <c r="IA150" s="7"/>
      <c r="IB150" s="7"/>
      <c r="IC150" s="7"/>
      <c r="ID150" s="7"/>
      <c r="IE150" s="7"/>
      <c r="IF150" s="7"/>
      <c r="IG150" s="7"/>
      <c r="IH150" s="7"/>
      <c r="II150" s="7"/>
      <c r="IJ150" s="7"/>
      <c r="IK150" s="7"/>
      <c r="IL150" s="7"/>
      <c r="IM150" s="7"/>
      <c r="IN150" s="7"/>
      <c r="IO150" s="7"/>
      <c r="IP150" s="7"/>
      <c r="IQ150" s="7"/>
      <c r="IR150" s="7"/>
      <c r="IS150" s="7"/>
      <c r="IT150" s="7"/>
      <c r="IU150" s="7"/>
      <c r="IV150" s="7"/>
      <c r="IW150" s="7"/>
      <c r="IX150" s="7"/>
      <c r="IY150" s="7"/>
      <c r="IZ150" s="7"/>
      <c r="JA150" s="7"/>
      <c r="JB150" s="7"/>
      <c r="JC150" s="7"/>
      <c r="JD150" s="7"/>
      <c r="JE150" s="7"/>
      <c r="JF150" s="7"/>
      <c r="JG150" s="7"/>
      <c r="JH150" s="7"/>
      <c r="JI150" s="7"/>
      <c r="JJ150" s="7"/>
      <c r="JK150" s="7"/>
      <c r="JL150" s="7"/>
      <c r="JM150" s="7"/>
      <c r="JN150" s="7"/>
      <c r="JO150" s="7"/>
      <c r="JP150" s="7"/>
      <c r="JQ150" s="7"/>
      <c r="JR150" s="7"/>
      <c r="JS150" s="7"/>
      <c r="JT150" s="7"/>
      <c r="JU150" s="7"/>
      <c r="JV150" s="7"/>
      <c r="JW150" s="7"/>
      <c r="JX150" s="7"/>
      <c r="JY150" s="7"/>
      <c r="JZ150" s="7"/>
      <c r="KA150" s="7"/>
      <c r="KB150" s="7"/>
      <c r="KC150" s="7"/>
      <c r="KD150" s="7"/>
      <c r="KE150" s="7"/>
      <c r="KF150" s="7"/>
      <c r="KG150" s="7"/>
      <c r="KH150" s="7"/>
      <c r="KI150" s="7"/>
      <c r="KJ150" s="7"/>
      <c r="KK150" s="7"/>
      <c r="KL150" s="7"/>
      <c r="KM150" s="7"/>
      <c r="KN150" s="7"/>
    </row>
    <row r="151" spans="1:301" s="21" customFormat="1" ht="32.25" customHeight="1" x14ac:dyDescent="0.25">
      <c r="A151" s="3"/>
      <c r="B151" s="39" t="s">
        <v>177</v>
      </c>
      <c r="C151" s="7">
        <v>3019</v>
      </c>
      <c r="D151" s="7"/>
      <c r="E151" s="7"/>
      <c r="F151" s="7"/>
      <c r="G151" s="7"/>
      <c r="H151" s="7"/>
      <c r="I151" s="7"/>
      <c r="J151" s="7"/>
      <c r="K151" s="80">
        <f t="shared" si="18"/>
        <v>0</v>
      </c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>
        <v>3019</v>
      </c>
      <c r="BP151" s="7"/>
      <c r="BQ151" s="7"/>
      <c r="BR151" s="7">
        <v>3019</v>
      </c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  <c r="EX151" s="7"/>
      <c r="EY151" s="7"/>
      <c r="EZ151" s="7"/>
      <c r="FA151" s="7"/>
      <c r="FB151" s="7"/>
      <c r="FC151" s="7"/>
      <c r="FD151" s="7"/>
      <c r="FE151" s="7"/>
      <c r="FF151" s="7"/>
      <c r="FG151" s="7"/>
      <c r="FH151" s="7"/>
      <c r="FI151" s="7"/>
      <c r="FJ151" s="7"/>
      <c r="FK151" s="7"/>
      <c r="FL151" s="7"/>
      <c r="FM151" s="7"/>
      <c r="FN151" s="7"/>
      <c r="FO151" s="7"/>
      <c r="FP151" s="7"/>
      <c r="FQ151" s="7"/>
      <c r="FR151" s="7"/>
      <c r="FS151" s="7"/>
      <c r="FT151" s="7"/>
      <c r="FU151" s="7"/>
      <c r="FV151" s="7"/>
      <c r="FW151" s="7"/>
      <c r="FX151" s="7"/>
      <c r="FY151" s="7"/>
      <c r="FZ151" s="7"/>
      <c r="GA151" s="7"/>
      <c r="GB151" s="7"/>
      <c r="GC151" s="7"/>
      <c r="GD151" s="7"/>
      <c r="GE151" s="7"/>
      <c r="GF151" s="7"/>
      <c r="GG151" s="7"/>
      <c r="GH151" s="7"/>
      <c r="GI151" s="7"/>
      <c r="GJ151" s="7"/>
      <c r="GK151" s="7"/>
      <c r="GL151" s="7"/>
      <c r="GM151" s="7"/>
      <c r="GN151" s="7"/>
      <c r="GO151" s="7"/>
      <c r="GP151" s="7"/>
      <c r="GQ151" s="7"/>
      <c r="GR151" s="7"/>
      <c r="GS151" s="7"/>
      <c r="GT151" s="7"/>
      <c r="GU151" s="7"/>
      <c r="GV151" s="7"/>
      <c r="GW151" s="7"/>
      <c r="GX151" s="7"/>
      <c r="GY151" s="7"/>
      <c r="GZ151" s="7"/>
      <c r="HA151" s="7"/>
      <c r="HB151" s="7"/>
      <c r="HC151" s="7"/>
      <c r="HD151" s="7"/>
      <c r="HE151" s="7"/>
      <c r="HF151" s="7"/>
      <c r="HG151" s="7"/>
      <c r="HH151" s="7"/>
      <c r="HI151" s="7"/>
      <c r="HJ151" s="7"/>
      <c r="HK151" s="7"/>
      <c r="HL151" s="7"/>
      <c r="HM151" s="7"/>
      <c r="HN151" s="7"/>
      <c r="HO151" s="7"/>
      <c r="HP151" s="7"/>
      <c r="HQ151" s="7"/>
      <c r="HR151" s="7"/>
      <c r="HS151" s="7"/>
      <c r="HT151" s="7"/>
      <c r="HU151" s="7"/>
      <c r="HV151" s="7"/>
      <c r="HW151" s="7"/>
      <c r="HX151" s="7"/>
      <c r="HY151" s="7"/>
      <c r="HZ151" s="7"/>
      <c r="IA151" s="7"/>
      <c r="IB151" s="7"/>
      <c r="IC151" s="7"/>
      <c r="ID151" s="7"/>
      <c r="IE151" s="7"/>
      <c r="IF151" s="7"/>
      <c r="IG151" s="7"/>
      <c r="IH151" s="7"/>
      <c r="II151" s="7"/>
      <c r="IJ151" s="7"/>
      <c r="IK151" s="7"/>
      <c r="IL151" s="7"/>
      <c r="IM151" s="7"/>
      <c r="IN151" s="7"/>
      <c r="IO151" s="7"/>
      <c r="IP151" s="7"/>
      <c r="IQ151" s="7"/>
      <c r="IR151" s="7"/>
      <c r="IS151" s="7"/>
      <c r="IT151" s="7"/>
      <c r="IU151" s="7"/>
      <c r="IV151" s="7"/>
      <c r="IW151" s="7"/>
      <c r="IX151" s="7"/>
      <c r="IY151" s="7"/>
      <c r="IZ151" s="7"/>
      <c r="JA151" s="7"/>
      <c r="JB151" s="7"/>
      <c r="JC151" s="7"/>
      <c r="JD151" s="7"/>
      <c r="JE151" s="7"/>
      <c r="JF151" s="7"/>
      <c r="JG151" s="7"/>
      <c r="JH151" s="7"/>
      <c r="JI151" s="7"/>
      <c r="JJ151" s="7"/>
      <c r="JK151" s="7"/>
      <c r="JL151" s="7"/>
      <c r="JM151" s="7"/>
      <c r="JN151" s="7"/>
      <c r="JO151" s="7"/>
      <c r="JP151" s="7"/>
      <c r="JQ151" s="7"/>
      <c r="JR151" s="7"/>
      <c r="JS151" s="7"/>
      <c r="JT151" s="7"/>
      <c r="JU151" s="7"/>
      <c r="JV151" s="7"/>
      <c r="JW151" s="7"/>
      <c r="JX151" s="7"/>
      <c r="JY151" s="7"/>
      <c r="JZ151" s="7"/>
      <c r="KA151" s="7"/>
      <c r="KB151" s="7"/>
      <c r="KC151" s="7"/>
      <c r="KD151" s="7"/>
      <c r="KE151" s="7"/>
      <c r="KF151" s="7"/>
      <c r="KG151" s="7"/>
      <c r="KH151" s="7"/>
      <c r="KI151" s="7"/>
      <c r="KJ151" s="7"/>
      <c r="KK151" s="7"/>
      <c r="KL151" s="7"/>
      <c r="KM151" s="7"/>
      <c r="KN151" s="7"/>
    </row>
    <row r="152" spans="1:301" s="83" customFormat="1" ht="15.75" x14ac:dyDescent="0.25">
      <c r="A152" s="25"/>
      <c r="B152" s="39"/>
      <c r="C152" s="9"/>
      <c r="D152" s="9"/>
      <c r="E152" s="9"/>
      <c r="F152" s="9"/>
      <c r="G152" s="9"/>
      <c r="H152" s="9"/>
      <c r="I152" s="9"/>
      <c r="J152" s="9"/>
      <c r="K152" s="82">
        <f t="shared" si="18"/>
        <v>0</v>
      </c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  <c r="IU152" s="9"/>
      <c r="IV152" s="9"/>
      <c r="IW152" s="9"/>
      <c r="IX152" s="9"/>
      <c r="IY152" s="9"/>
      <c r="IZ152" s="9"/>
      <c r="JA152" s="9"/>
      <c r="JB152" s="9"/>
      <c r="JC152" s="9"/>
      <c r="JD152" s="9"/>
      <c r="JE152" s="9"/>
      <c r="JF152" s="9"/>
      <c r="JG152" s="9"/>
      <c r="JH152" s="9"/>
      <c r="JI152" s="9"/>
      <c r="JJ152" s="9"/>
      <c r="JK152" s="9"/>
      <c r="JL152" s="9"/>
      <c r="JM152" s="9"/>
      <c r="JN152" s="9"/>
      <c r="JO152" s="9"/>
      <c r="JP152" s="9"/>
      <c r="JQ152" s="9"/>
      <c r="JR152" s="9"/>
      <c r="JS152" s="9"/>
      <c r="JT152" s="9"/>
      <c r="JU152" s="9"/>
      <c r="JV152" s="9"/>
      <c r="JW152" s="9"/>
      <c r="JX152" s="9"/>
      <c r="JY152" s="9"/>
      <c r="JZ152" s="9"/>
      <c r="KA152" s="9"/>
      <c r="KB152" s="9"/>
      <c r="KC152" s="9"/>
      <c r="KD152" s="9"/>
      <c r="KE152" s="9"/>
      <c r="KF152" s="9"/>
      <c r="KG152" s="9"/>
      <c r="KH152" s="9"/>
      <c r="KI152" s="9"/>
      <c r="KJ152" s="9"/>
      <c r="KK152" s="9"/>
      <c r="KL152" s="9"/>
      <c r="KM152" s="9"/>
      <c r="KN152" s="9"/>
    </row>
    <row r="153" spans="1:301" s="4" customFormat="1" ht="15.75" x14ac:dyDescent="0.25">
      <c r="A153" s="3"/>
      <c r="B153" s="36"/>
      <c r="C153" s="13"/>
      <c r="D153" s="13"/>
      <c r="E153" s="13"/>
      <c r="F153" s="13"/>
      <c r="G153" s="13"/>
      <c r="H153" s="13"/>
      <c r="I153" s="13"/>
      <c r="J153" s="13"/>
      <c r="K153" s="80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  <c r="EN153" s="13"/>
      <c r="EO153" s="13"/>
      <c r="EP153" s="13"/>
      <c r="EQ153" s="13"/>
      <c r="ER153" s="13"/>
      <c r="ES153" s="13"/>
      <c r="ET153" s="13"/>
      <c r="EU153" s="13"/>
      <c r="EV153" s="13"/>
      <c r="EW153" s="13"/>
      <c r="EX153" s="13"/>
      <c r="EY153" s="13"/>
      <c r="EZ153" s="13"/>
      <c r="FA153" s="13"/>
      <c r="FB153" s="13"/>
      <c r="FC153" s="13"/>
      <c r="FD153" s="13"/>
      <c r="FE153" s="13"/>
      <c r="FF153" s="13"/>
      <c r="FG153" s="13"/>
      <c r="FH153" s="13"/>
      <c r="FI153" s="13"/>
      <c r="FJ153" s="13"/>
      <c r="FK153" s="13"/>
      <c r="FL153" s="13"/>
      <c r="FM153" s="13"/>
      <c r="FN153" s="13"/>
      <c r="FO153" s="13"/>
      <c r="FP153" s="13"/>
      <c r="FQ153" s="13"/>
      <c r="FR153" s="13"/>
      <c r="FS153" s="13"/>
      <c r="FT153" s="13"/>
      <c r="FU153" s="13"/>
      <c r="FV153" s="13"/>
      <c r="FW153" s="13"/>
      <c r="FX153" s="13"/>
      <c r="FY153" s="13"/>
      <c r="FZ153" s="13"/>
      <c r="GA153" s="13"/>
      <c r="GB153" s="13"/>
      <c r="GC153" s="13"/>
      <c r="GD153" s="13"/>
      <c r="GE153" s="13"/>
      <c r="GF153" s="13"/>
      <c r="GG153" s="13"/>
      <c r="GH153" s="13"/>
      <c r="GI153" s="13"/>
      <c r="GJ153" s="13"/>
      <c r="GK153" s="13"/>
      <c r="GL153" s="13"/>
      <c r="GM153" s="13"/>
      <c r="GN153" s="13"/>
      <c r="GO153" s="13"/>
      <c r="GP153" s="13"/>
      <c r="GQ153" s="13"/>
      <c r="GR153" s="13"/>
      <c r="GS153" s="13"/>
      <c r="GT153" s="13"/>
      <c r="GU153" s="13"/>
      <c r="GV153" s="13"/>
      <c r="GW153" s="13"/>
      <c r="GX153" s="13"/>
      <c r="GY153" s="13"/>
      <c r="GZ153" s="13"/>
      <c r="HA153" s="13"/>
      <c r="HB153" s="13"/>
      <c r="HC153" s="13"/>
      <c r="HD153" s="13"/>
      <c r="HE153" s="13"/>
      <c r="HF153" s="13"/>
      <c r="HG153" s="13"/>
      <c r="HH153" s="13"/>
      <c r="HI153" s="13"/>
      <c r="HJ153" s="13"/>
      <c r="HK153" s="13"/>
      <c r="HL153" s="13"/>
      <c r="HM153" s="13"/>
      <c r="HN153" s="13"/>
      <c r="HO153" s="13"/>
      <c r="HP153" s="13"/>
      <c r="HQ153" s="13"/>
      <c r="HR153" s="13"/>
      <c r="HS153" s="13"/>
      <c r="HT153" s="13"/>
      <c r="HU153" s="13"/>
      <c r="HV153" s="13"/>
      <c r="HW153" s="13"/>
      <c r="HX153" s="13"/>
      <c r="HY153" s="13"/>
      <c r="HZ153" s="13"/>
      <c r="IA153" s="13"/>
      <c r="IB153" s="13"/>
      <c r="IC153" s="13"/>
      <c r="ID153" s="13"/>
      <c r="IE153" s="13"/>
      <c r="IF153" s="13"/>
      <c r="IG153" s="13"/>
      <c r="IH153" s="13"/>
      <c r="II153" s="13"/>
      <c r="IJ153" s="13"/>
      <c r="IK153" s="13"/>
      <c r="IL153" s="13"/>
      <c r="IM153" s="13"/>
      <c r="IN153" s="13"/>
      <c r="IO153" s="13"/>
      <c r="IP153" s="13"/>
      <c r="IQ153" s="13"/>
      <c r="IR153" s="13"/>
      <c r="IS153" s="13"/>
      <c r="IT153" s="13"/>
      <c r="IU153" s="13"/>
      <c r="IV153" s="13"/>
      <c r="IW153" s="13"/>
      <c r="IX153" s="13"/>
      <c r="IY153" s="13"/>
      <c r="IZ153" s="13"/>
      <c r="JA153" s="13"/>
      <c r="JB153" s="13"/>
      <c r="JC153" s="13"/>
      <c r="JD153" s="13"/>
      <c r="JE153" s="13"/>
      <c r="JF153" s="13"/>
      <c r="JG153" s="13"/>
      <c r="JH153" s="13"/>
      <c r="JI153" s="13"/>
      <c r="JJ153" s="13"/>
      <c r="JK153" s="13"/>
      <c r="JL153" s="13"/>
      <c r="JM153" s="13"/>
      <c r="JN153" s="13"/>
      <c r="JO153" s="13"/>
      <c r="JP153" s="13"/>
      <c r="JQ153" s="13"/>
      <c r="JR153" s="13"/>
      <c r="JS153" s="13"/>
      <c r="JT153" s="13"/>
      <c r="JU153" s="13"/>
      <c r="JV153" s="13"/>
      <c r="JW153" s="13"/>
      <c r="JX153" s="13"/>
      <c r="JY153" s="13"/>
      <c r="JZ153" s="13"/>
      <c r="KA153" s="13"/>
      <c r="KB153" s="13"/>
      <c r="KC153" s="13"/>
      <c r="KD153" s="13"/>
      <c r="KE153" s="13"/>
      <c r="KF153" s="13"/>
      <c r="KG153" s="13"/>
      <c r="KH153" s="13"/>
      <c r="KI153" s="13"/>
      <c r="KJ153" s="13"/>
      <c r="KK153" s="13"/>
      <c r="KL153" s="13"/>
      <c r="KM153" s="13"/>
      <c r="KN153" s="13"/>
    </row>
    <row r="154" spans="1:301" s="4" customFormat="1" ht="17.25" customHeight="1" x14ac:dyDescent="0.25">
      <c r="A154" s="3"/>
      <c r="B154" s="41" t="s">
        <v>27</v>
      </c>
      <c r="C154" s="59">
        <f>SUM(C155:C172)</f>
        <v>2718437161</v>
      </c>
      <c r="D154" s="59">
        <f>SUM(D155:D172)</f>
        <v>335780096</v>
      </c>
      <c r="E154" s="59">
        <v>769410000</v>
      </c>
      <c r="F154" s="59">
        <f>SUM(F155:F161)</f>
        <v>82530000</v>
      </c>
      <c r="G154" s="59"/>
      <c r="H154" s="59"/>
      <c r="I154" s="59">
        <v>1211035725</v>
      </c>
      <c r="J154" s="59">
        <f>SUM(J155:J161)</f>
        <v>684880000</v>
      </c>
      <c r="K154" s="81">
        <f t="shared" si="18"/>
        <v>-526155725</v>
      </c>
      <c r="L154" s="59">
        <v>415631302</v>
      </c>
      <c r="M154" s="59">
        <v>2000000</v>
      </c>
      <c r="N154" s="59"/>
      <c r="O154" s="59">
        <v>75000000</v>
      </c>
      <c r="P154" s="59"/>
      <c r="Q154" s="59"/>
      <c r="R154" s="59"/>
      <c r="S154" s="59">
        <f>SUM(S155:S173)</f>
        <v>32949400</v>
      </c>
      <c r="T154" s="59"/>
      <c r="U154" s="59"/>
      <c r="V154" s="59">
        <f>SUM(V155:V173)</f>
        <v>32949400</v>
      </c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  <c r="AK154" s="59"/>
      <c r="AL154" s="59"/>
      <c r="AM154" s="59"/>
      <c r="AN154" s="59"/>
      <c r="AO154" s="59"/>
      <c r="AP154" s="59"/>
      <c r="AQ154" s="59"/>
      <c r="AR154" s="59"/>
      <c r="AS154" s="59"/>
      <c r="AT154" s="59"/>
      <c r="AU154" s="59"/>
      <c r="AV154" s="59"/>
      <c r="AW154" s="59">
        <f>SUM(AW155:AW172)</f>
        <v>93137400</v>
      </c>
      <c r="AX154" s="59"/>
      <c r="AY154" s="59"/>
      <c r="AZ154" s="59">
        <f>SUM(AZ155:AZ172)</f>
        <v>43137400</v>
      </c>
      <c r="BA154" s="59"/>
      <c r="BB154" s="59">
        <f>SUM(BB155:BB172)</f>
        <v>50000000</v>
      </c>
      <c r="BC154" s="59"/>
      <c r="BD154" s="59">
        <f>SUM(BD155:BD172)</f>
        <v>50000000</v>
      </c>
      <c r="BE154" s="59"/>
      <c r="BF154" s="59"/>
      <c r="BG154" s="59"/>
      <c r="BH154" s="59"/>
      <c r="BI154" s="59"/>
      <c r="BJ154" s="59"/>
      <c r="BK154" s="59"/>
      <c r="BL154" s="59"/>
      <c r="BM154" s="59"/>
      <c r="BN154" s="59"/>
      <c r="BO154" s="59">
        <f>SUM(BO155:BO173)</f>
        <v>49684400</v>
      </c>
      <c r="BP154" s="59"/>
      <c r="BQ154" s="59"/>
      <c r="BR154" s="59">
        <f>SUM(BR155:BR172)</f>
        <v>49684400</v>
      </c>
      <c r="BS154" s="59"/>
      <c r="BT154" s="59"/>
      <c r="BU154" s="59"/>
      <c r="BV154" s="59"/>
      <c r="BW154" s="59"/>
      <c r="BX154" s="59"/>
      <c r="BY154" s="59"/>
      <c r="BZ154" s="59"/>
      <c r="CA154" s="59"/>
      <c r="CB154" s="59"/>
      <c r="CC154" s="59"/>
      <c r="CD154" s="59"/>
      <c r="CE154" s="59"/>
      <c r="CF154" s="59"/>
      <c r="CG154" s="59"/>
      <c r="CH154" s="59"/>
      <c r="CI154" s="59">
        <f>SUM(CI155:CI173)</f>
        <v>114358400</v>
      </c>
      <c r="CJ154" s="59"/>
      <c r="CK154" s="59"/>
      <c r="CL154" s="59">
        <f>SUM(CL155:CL172)</f>
        <v>64358400</v>
      </c>
      <c r="CM154" s="59"/>
      <c r="CN154" s="59">
        <f>SUM(CN155:CN172)</f>
        <v>50000000</v>
      </c>
      <c r="CO154" s="59"/>
      <c r="CP154" s="59"/>
      <c r="CQ154" s="59"/>
      <c r="CR154" s="59"/>
      <c r="CS154" s="59"/>
      <c r="CT154" s="59"/>
      <c r="CU154" s="59"/>
      <c r="CV154" s="59"/>
      <c r="CW154" s="59"/>
      <c r="CX154" s="59">
        <f>SUM(CX155:CX172)</f>
        <v>50000000</v>
      </c>
      <c r="CY154" s="59"/>
      <c r="CZ154" s="59"/>
      <c r="DA154" s="59">
        <f>SUM(DA155:DA173)</f>
        <v>17538400</v>
      </c>
      <c r="DB154" s="59"/>
      <c r="DC154" s="59"/>
      <c r="DD154" s="59">
        <f>SUM(DD155:DD172)</f>
        <v>17538400</v>
      </c>
      <c r="DE154" s="59"/>
      <c r="DF154" s="59"/>
      <c r="DG154" s="59"/>
      <c r="DH154" s="59"/>
      <c r="DI154" s="59"/>
      <c r="DJ154" s="59"/>
      <c r="DK154" s="59"/>
      <c r="DL154" s="59"/>
      <c r="DM154" s="59"/>
      <c r="DN154" s="59"/>
      <c r="DO154" s="59">
        <f>SUM(DO155:DO173)</f>
        <v>23970400</v>
      </c>
      <c r="DP154" s="59"/>
      <c r="DQ154" s="59"/>
      <c r="DR154" s="59">
        <f>SUM(DR155:DR172)</f>
        <v>23970400</v>
      </c>
      <c r="DS154" s="59"/>
      <c r="DT154" s="59"/>
      <c r="DU154" s="59"/>
      <c r="DV154" s="59"/>
      <c r="DW154" s="59"/>
      <c r="DX154" s="59"/>
      <c r="DY154" s="59"/>
      <c r="DZ154" s="59"/>
      <c r="EA154" s="59"/>
      <c r="EB154" s="59"/>
      <c r="EC154" s="59"/>
      <c r="ED154" s="59"/>
      <c r="EE154" s="59"/>
      <c r="EF154" s="59"/>
      <c r="EG154" s="59">
        <f>SUM(EG155:EG173)</f>
        <v>11890400</v>
      </c>
      <c r="EH154" s="59"/>
      <c r="EI154" s="59"/>
      <c r="EJ154" s="59">
        <f>SUM(EJ155:EJ172)</f>
        <v>11890400</v>
      </c>
      <c r="EK154" s="59"/>
      <c r="EL154" s="59"/>
      <c r="EM154" s="59"/>
      <c r="EN154" s="59"/>
      <c r="EO154" s="59"/>
      <c r="EP154" s="59"/>
      <c r="EQ154" s="59"/>
      <c r="ER154" s="59"/>
      <c r="ES154" s="59"/>
      <c r="ET154" s="59"/>
      <c r="EU154" s="59">
        <f>SUM(EU155:EU173)</f>
        <v>28064400</v>
      </c>
      <c r="EV154" s="59"/>
      <c r="EW154" s="59"/>
      <c r="EX154" s="59">
        <f>SUM(EX155:EX172)</f>
        <v>28064400</v>
      </c>
      <c r="EY154" s="59"/>
      <c r="EZ154" s="59"/>
      <c r="FA154" s="59"/>
      <c r="FB154" s="59"/>
      <c r="FC154" s="59"/>
      <c r="FD154" s="59"/>
      <c r="FE154" s="59"/>
      <c r="FF154" s="59"/>
      <c r="FG154" s="59"/>
      <c r="FH154" s="59"/>
      <c r="FI154" s="59"/>
      <c r="FJ154" s="59"/>
      <c r="FK154" s="59"/>
      <c r="FL154" s="59"/>
      <c r="FM154" s="59">
        <f>SUM(FM155:FM173)</f>
        <v>93638400</v>
      </c>
      <c r="FN154" s="59"/>
      <c r="FO154" s="59"/>
      <c r="FP154" s="59">
        <f>SUM(FP155:FP172)</f>
        <v>33638400</v>
      </c>
      <c r="FQ154" s="59"/>
      <c r="FR154" s="59"/>
      <c r="FS154" s="59"/>
      <c r="FT154" s="59"/>
      <c r="FU154" s="59"/>
      <c r="FV154" s="59"/>
      <c r="FW154" s="59"/>
      <c r="FX154" s="59"/>
      <c r="FY154" s="59"/>
      <c r="FZ154" s="59"/>
      <c r="GA154" s="59"/>
      <c r="GB154" s="59"/>
      <c r="GC154" s="59">
        <f>SUM(GC155:GC173)</f>
        <v>23538400</v>
      </c>
      <c r="GD154" s="59"/>
      <c r="GE154" s="59"/>
      <c r="GF154" s="59">
        <f>SUM(GF155:GF172)</f>
        <v>23538400</v>
      </c>
      <c r="GG154" s="59"/>
      <c r="GH154" s="59"/>
      <c r="GI154" s="59"/>
      <c r="GJ154" s="59"/>
      <c r="GK154" s="59"/>
      <c r="GL154" s="59"/>
      <c r="GM154" s="59"/>
      <c r="GN154" s="59"/>
      <c r="GO154" s="59"/>
      <c r="GP154" s="59"/>
      <c r="GQ154" s="59"/>
      <c r="GR154" s="59"/>
      <c r="GS154" s="59">
        <f>SUM(GS155:GS173)</f>
        <v>48974400</v>
      </c>
      <c r="GT154" s="59"/>
      <c r="GU154" s="59"/>
      <c r="GV154" s="59">
        <f>SUM(GV155:GV172)</f>
        <v>18974400</v>
      </c>
      <c r="GW154" s="59"/>
      <c r="GX154" s="59">
        <f>SUM(GX155:GX172)</f>
        <v>30000000</v>
      </c>
      <c r="GY154" s="59"/>
      <c r="GZ154" s="59"/>
      <c r="HA154" s="59"/>
      <c r="HB154" s="59">
        <f>SUM(HB155:HB172)</f>
        <v>30000000</v>
      </c>
      <c r="HC154" s="59"/>
      <c r="HD154" s="59"/>
      <c r="HE154" s="59"/>
      <c r="HF154" s="59"/>
      <c r="HG154" s="59">
        <f>SUM(HG155:HG173)</f>
        <v>26200400</v>
      </c>
      <c r="HH154" s="59"/>
      <c r="HI154" s="59"/>
      <c r="HJ154" s="59">
        <f>SUM(HJ155:HJ172)</f>
        <v>26200400</v>
      </c>
      <c r="HK154" s="59"/>
      <c r="HL154" s="59"/>
      <c r="HM154" s="59"/>
      <c r="HN154" s="59"/>
      <c r="HO154" s="59"/>
      <c r="HP154" s="59"/>
      <c r="HQ154" s="59"/>
      <c r="HR154" s="59"/>
      <c r="HS154" s="59"/>
      <c r="HT154" s="59"/>
      <c r="HU154" s="59"/>
      <c r="HV154" s="59"/>
      <c r="HW154" s="59">
        <f>SUM(HW155:HW173)</f>
        <v>13754400</v>
      </c>
      <c r="HX154" s="59"/>
      <c r="HY154" s="59"/>
      <c r="HZ154" s="59">
        <f>SUM(HZ155:HZ172)</f>
        <v>13754400</v>
      </c>
      <c r="IA154" s="59"/>
      <c r="IB154" s="59"/>
      <c r="IC154" s="59"/>
      <c r="ID154" s="59"/>
      <c r="IE154" s="59"/>
      <c r="IF154" s="59"/>
      <c r="IG154" s="59"/>
      <c r="IH154" s="59"/>
      <c r="II154" s="59"/>
      <c r="IJ154" s="59"/>
      <c r="IK154" s="59"/>
      <c r="IL154" s="59">
        <f>SUM(IL155:IL173)</f>
        <v>24695400</v>
      </c>
      <c r="IM154" s="59"/>
      <c r="IN154" s="59"/>
      <c r="IO154" s="59">
        <f>SUM(IO155:IO172)</f>
        <v>24695400</v>
      </c>
      <c r="IP154" s="59"/>
      <c r="IQ154" s="59"/>
      <c r="IR154" s="59"/>
      <c r="IS154" s="59"/>
      <c r="IT154" s="59"/>
      <c r="IU154" s="59"/>
      <c r="IV154" s="59"/>
      <c r="IW154" s="59"/>
      <c r="IX154" s="59"/>
      <c r="IY154" s="59"/>
      <c r="IZ154" s="59">
        <f>SUM(IZ155:IZ173)</f>
        <v>26966400</v>
      </c>
      <c r="JA154" s="59"/>
      <c r="JB154" s="59"/>
      <c r="JC154" s="59">
        <f>SUM(JC155:JC172)</f>
        <v>26966400</v>
      </c>
      <c r="JD154" s="59"/>
      <c r="JE154" s="59"/>
      <c r="JF154" s="59"/>
      <c r="JG154" s="59"/>
      <c r="JH154" s="59"/>
      <c r="JI154" s="59"/>
      <c r="JJ154" s="59"/>
      <c r="JK154" s="59"/>
      <c r="JL154" s="59"/>
      <c r="JM154" s="59"/>
      <c r="JN154" s="59"/>
      <c r="JO154" s="59"/>
      <c r="JP154" s="59"/>
      <c r="JQ154" s="59"/>
      <c r="JR154" s="59">
        <f>SUM(JR155:JR173)</f>
        <v>51629038</v>
      </c>
      <c r="JS154" s="59"/>
      <c r="JT154" s="59"/>
      <c r="JU154" s="59">
        <f>SUM(JU155:JU172)</f>
        <v>51629038</v>
      </c>
      <c r="JV154" s="59"/>
      <c r="JW154" s="59"/>
      <c r="JX154" s="59"/>
      <c r="JY154" s="59"/>
      <c r="JZ154" s="59"/>
      <c r="KA154" s="59"/>
      <c r="KB154" s="59"/>
      <c r="KC154" s="59"/>
      <c r="KD154" s="59"/>
      <c r="KE154" s="59"/>
      <c r="KF154" s="59"/>
      <c r="KG154" s="59"/>
      <c r="KH154" s="59"/>
      <c r="KI154" s="59"/>
      <c r="KJ154" s="59"/>
      <c r="KK154" s="59"/>
      <c r="KL154" s="59"/>
      <c r="KM154" s="59"/>
      <c r="KN154" s="59"/>
      <c r="KO154"/>
    </row>
    <row r="155" spans="1:301" s="21" customFormat="1" ht="31.5" x14ac:dyDescent="0.25">
      <c r="A155" s="3"/>
      <c r="B155" s="6" t="s">
        <v>345</v>
      </c>
      <c r="C155" s="61">
        <v>850000</v>
      </c>
      <c r="D155" s="61">
        <v>850000</v>
      </c>
      <c r="E155" s="61">
        <v>850000</v>
      </c>
      <c r="F155" s="61">
        <v>850000</v>
      </c>
      <c r="G155" s="61"/>
      <c r="H155" s="61"/>
      <c r="I155" s="61"/>
      <c r="J155" s="61"/>
      <c r="K155" s="80">
        <f t="shared" si="18"/>
        <v>0</v>
      </c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  <c r="AJ155" s="61"/>
      <c r="AK155" s="61"/>
      <c r="AL155" s="61"/>
      <c r="AM155" s="61"/>
      <c r="AN155" s="61"/>
      <c r="AO155" s="61"/>
      <c r="AP155" s="61"/>
      <c r="AQ155" s="61"/>
      <c r="AR155" s="61"/>
      <c r="AS155" s="61"/>
      <c r="AT155" s="61"/>
      <c r="AU155" s="61"/>
      <c r="AV155" s="61"/>
      <c r="AW155" s="61"/>
      <c r="AX155" s="61"/>
      <c r="AY155" s="61"/>
      <c r="AZ155" s="61"/>
      <c r="BA155" s="61"/>
      <c r="BB155" s="61"/>
      <c r="BC155" s="61"/>
      <c r="BD155" s="61"/>
      <c r="BE155" s="61"/>
      <c r="BF155" s="61"/>
      <c r="BG155" s="61"/>
      <c r="BH155" s="61"/>
      <c r="BI155" s="61"/>
      <c r="BJ155" s="61"/>
      <c r="BK155" s="61"/>
      <c r="BL155" s="61"/>
      <c r="BM155" s="61"/>
      <c r="BN155" s="61"/>
      <c r="BO155" s="61"/>
      <c r="BP155" s="61"/>
      <c r="BQ155" s="61"/>
      <c r="BR155" s="61"/>
      <c r="BS155" s="61"/>
      <c r="BT155" s="61"/>
      <c r="BU155" s="61"/>
      <c r="BV155" s="61"/>
      <c r="BW155" s="61"/>
      <c r="BX155" s="61"/>
      <c r="BY155" s="61"/>
      <c r="BZ155" s="61"/>
      <c r="CA155" s="61"/>
      <c r="CB155" s="61"/>
      <c r="CC155" s="61"/>
      <c r="CD155" s="61"/>
      <c r="CE155" s="61"/>
      <c r="CF155" s="61"/>
      <c r="CG155" s="61"/>
      <c r="CH155" s="61"/>
      <c r="CI155" s="61"/>
      <c r="CJ155" s="61"/>
      <c r="CK155" s="61"/>
      <c r="CL155" s="61"/>
      <c r="CM155" s="61"/>
      <c r="CN155" s="61"/>
      <c r="CO155" s="61"/>
      <c r="CP155" s="61"/>
      <c r="CQ155" s="61"/>
      <c r="CR155" s="61"/>
      <c r="CS155" s="61"/>
      <c r="CT155" s="61"/>
      <c r="CU155" s="61"/>
      <c r="CV155" s="61"/>
      <c r="CW155" s="61"/>
      <c r="CX155" s="61"/>
      <c r="CY155" s="61"/>
      <c r="CZ155" s="61"/>
      <c r="DA155" s="61"/>
      <c r="DB155" s="61"/>
      <c r="DC155" s="61"/>
      <c r="DD155" s="61"/>
      <c r="DE155" s="61"/>
      <c r="DF155" s="61"/>
      <c r="DG155" s="61"/>
      <c r="DH155" s="61"/>
      <c r="DI155" s="61"/>
      <c r="DJ155" s="61"/>
      <c r="DK155" s="61"/>
      <c r="DL155" s="61"/>
      <c r="DM155" s="61"/>
      <c r="DN155" s="61"/>
      <c r="DO155" s="61"/>
      <c r="DP155" s="61"/>
      <c r="DQ155" s="61"/>
      <c r="DR155" s="61"/>
      <c r="DS155" s="61"/>
      <c r="DT155" s="61"/>
      <c r="DU155" s="61"/>
      <c r="DV155" s="61"/>
      <c r="DW155" s="61"/>
      <c r="DX155" s="61"/>
      <c r="DY155" s="61"/>
      <c r="DZ155" s="61"/>
      <c r="EA155" s="61"/>
      <c r="EB155" s="61"/>
      <c r="EC155" s="61"/>
      <c r="ED155" s="61"/>
      <c r="EE155" s="61"/>
      <c r="EF155" s="61"/>
      <c r="EG155" s="61"/>
      <c r="EH155" s="61"/>
      <c r="EI155" s="61"/>
      <c r="EJ155" s="61"/>
      <c r="EK155" s="61"/>
      <c r="EL155" s="61"/>
      <c r="EM155" s="61"/>
      <c r="EN155" s="61"/>
      <c r="EO155" s="61"/>
      <c r="EP155" s="61"/>
      <c r="EQ155" s="61"/>
      <c r="ER155" s="61"/>
      <c r="ES155" s="61"/>
      <c r="ET155" s="61"/>
      <c r="EU155" s="61"/>
      <c r="EV155" s="61"/>
      <c r="EW155" s="61"/>
      <c r="EX155" s="61"/>
      <c r="EY155" s="61"/>
      <c r="EZ155" s="61"/>
      <c r="FA155" s="61"/>
      <c r="FB155" s="61"/>
      <c r="FC155" s="61"/>
      <c r="FD155" s="61"/>
      <c r="FE155" s="61"/>
      <c r="FF155" s="61"/>
      <c r="FG155" s="61"/>
      <c r="FH155" s="61"/>
      <c r="FI155" s="61"/>
      <c r="FJ155" s="61"/>
      <c r="FK155" s="61"/>
      <c r="FL155" s="61"/>
      <c r="FM155" s="61"/>
      <c r="FN155" s="61"/>
      <c r="FO155" s="61"/>
      <c r="FP155" s="61"/>
      <c r="FQ155" s="61"/>
      <c r="FR155" s="61"/>
      <c r="FS155" s="61"/>
      <c r="FT155" s="61"/>
      <c r="FU155" s="61"/>
      <c r="FV155" s="61"/>
      <c r="FW155" s="61"/>
      <c r="FX155" s="61"/>
      <c r="FY155" s="61"/>
      <c r="FZ155" s="61"/>
      <c r="GA155" s="61"/>
      <c r="GB155" s="61"/>
      <c r="GC155" s="61"/>
      <c r="GD155" s="61"/>
      <c r="GE155" s="61"/>
      <c r="GF155" s="61"/>
      <c r="GG155" s="61"/>
      <c r="GH155" s="61"/>
      <c r="GI155" s="61"/>
      <c r="GJ155" s="61"/>
      <c r="GK155" s="61"/>
      <c r="GL155" s="61"/>
      <c r="GM155" s="61"/>
      <c r="GN155" s="61"/>
      <c r="GO155" s="61"/>
      <c r="GP155" s="61"/>
      <c r="GQ155" s="61"/>
      <c r="GR155" s="61"/>
      <c r="GS155" s="61"/>
      <c r="GT155" s="61"/>
      <c r="GU155" s="61"/>
      <c r="GV155" s="61"/>
      <c r="GW155" s="61"/>
      <c r="GX155" s="61"/>
      <c r="GY155" s="61"/>
      <c r="GZ155" s="61"/>
      <c r="HA155" s="61"/>
      <c r="HB155" s="61"/>
      <c r="HC155" s="61"/>
      <c r="HD155" s="61"/>
      <c r="HE155" s="61"/>
      <c r="HF155" s="61"/>
      <c r="HG155" s="61"/>
      <c r="HH155" s="61"/>
      <c r="HI155" s="61"/>
      <c r="HJ155" s="61"/>
      <c r="HK155" s="61"/>
      <c r="HL155" s="61"/>
      <c r="HM155" s="61"/>
      <c r="HN155" s="61"/>
      <c r="HO155" s="61"/>
      <c r="HP155" s="61"/>
      <c r="HQ155" s="61"/>
      <c r="HR155" s="61"/>
      <c r="HS155" s="61"/>
      <c r="HT155" s="61"/>
      <c r="HU155" s="61"/>
      <c r="HV155" s="61"/>
      <c r="HW155" s="61"/>
      <c r="HX155" s="61"/>
      <c r="HY155" s="61"/>
      <c r="HZ155" s="61"/>
      <c r="IA155" s="61"/>
      <c r="IB155" s="61"/>
      <c r="IC155" s="61"/>
      <c r="ID155" s="61"/>
      <c r="IE155" s="61"/>
      <c r="IF155" s="61"/>
      <c r="IG155" s="61"/>
      <c r="IH155" s="61"/>
      <c r="II155" s="61"/>
      <c r="IJ155" s="61"/>
      <c r="IK155" s="61"/>
      <c r="IL155" s="61"/>
      <c r="IM155" s="61"/>
      <c r="IN155" s="61"/>
      <c r="IO155" s="61"/>
      <c r="IP155" s="61"/>
      <c r="IQ155" s="61"/>
      <c r="IR155" s="61"/>
      <c r="IS155" s="61"/>
      <c r="IT155" s="61"/>
      <c r="IU155" s="61"/>
      <c r="IV155" s="61"/>
      <c r="IW155" s="61"/>
      <c r="IX155" s="61"/>
      <c r="IY155" s="61"/>
      <c r="IZ155" s="61"/>
      <c r="JA155" s="61"/>
      <c r="JB155" s="61"/>
      <c r="JC155" s="61"/>
      <c r="JD155" s="61"/>
      <c r="JE155" s="61"/>
      <c r="JF155" s="61"/>
      <c r="JG155" s="61"/>
      <c r="JH155" s="61"/>
      <c r="JI155" s="61"/>
      <c r="JJ155" s="61"/>
      <c r="JK155" s="61"/>
      <c r="JL155" s="61"/>
      <c r="JM155" s="61"/>
      <c r="JN155" s="61"/>
      <c r="JO155" s="61"/>
      <c r="JP155" s="61"/>
      <c r="JQ155" s="61"/>
      <c r="JR155" s="61"/>
      <c r="JS155" s="61"/>
      <c r="JT155" s="61"/>
      <c r="JU155" s="61"/>
      <c r="JV155" s="61"/>
      <c r="JW155" s="61"/>
      <c r="JX155" s="61"/>
      <c r="JY155" s="61"/>
      <c r="JZ155" s="61"/>
      <c r="KA155" s="61"/>
      <c r="KB155" s="61"/>
      <c r="KC155" s="61"/>
      <c r="KD155" s="61"/>
      <c r="KE155" s="61"/>
      <c r="KF155" s="61"/>
      <c r="KG155" s="61"/>
      <c r="KH155" s="61"/>
      <c r="KI155" s="61"/>
      <c r="KJ155" s="61"/>
      <c r="KK155" s="61"/>
      <c r="KL155" s="61"/>
      <c r="KM155" s="61"/>
      <c r="KN155" s="9"/>
      <c r="KO155" s="22"/>
    </row>
    <row r="156" spans="1:301" s="21" customFormat="1" ht="15.75" x14ac:dyDescent="0.25">
      <c r="A156" s="3"/>
      <c r="B156" s="55" t="s">
        <v>346</v>
      </c>
      <c r="C156" s="61"/>
      <c r="D156" s="61"/>
      <c r="E156" s="61">
        <v>20000000</v>
      </c>
      <c r="F156" s="61">
        <v>20000000</v>
      </c>
      <c r="G156" s="61"/>
      <c r="H156" s="61"/>
      <c r="I156" s="61"/>
      <c r="J156" s="61"/>
      <c r="K156" s="80">
        <f t="shared" si="18"/>
        <v>0</v>
      </c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  <c r="AJ156" s="61"/>
      <c r="AK156" s="61"/>
      <c r="AL156" s="61"/>
      <c r="AM156" s="61"/>
      <c r="AN156" s="61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61"/>
      <c r="BA156" s="61"/>
      <c r="BB156" s="61"/>
      <c r="BC156" s="61"/>
      <c r="BD156" s="61"/>
      <c r="BE156" s="61"/>
      <c r="BF156" s="61"/>
      <c r="BG156" s="61"/>
      <c r="BH156" s="61"/>
      <c r="BI156" s="61"/>
      <c r="BJ156" s="61"/>
      <c r="BK156" s="61"/>
      <c r="BL156" s="61"/>
      <c r="BM156" s="61"/>
      <c r="BN156" s="61"/>
      <c r="BO156" s="61"/>
      <c r="BP156" s="61"/>
      <c r="BQ156" s="61"/>
      <c r="BR156" s="61"/>
      <c r="BS156" s="61"/>
      <c r="BT156" s="61"/>
      <c r="BU156" s="61"/>
      <c r="BV156" s="61"/>
      <c r="BW156" s="61"/>
      <c r="BX156" s="61"/>
      <c r="BY156" s="61"/>
      <c r="BZ156" s="61"/>
      <c r="CA156" s="61"/>
      <c r="CB156" s="61"/>
      <c r="CC156" s="61"/>
      <c r="CD156" s="61"/>
      <c r="CE156" s="61"/>
      <c r="CF156" s="61"/>
      <c r="CG156" s="61"/>
      <c r="CH156" s="61"/>
      <c r="CI156" s="61"/>
      <c r="CJ156" s="61"/>
      <c r="CK156" s="61"/>
      <c r="CL156" s="61"/>
      <c r="CM156" s="61"/>
      <c r="CN156" s="61"/>
      <c r="CO156" s="61"/>
      <c r="CP156" s="61"/>
      <c r="CQ156" s="61"/>
      <c r="CR156" s="61"/>
      <c r="CS156" s="61"/>
      <c r="CT156" s="61"/>
      <c r="CU156" s="61"/>
      <c r="CV156" s="61"/>
      <c r="CW156" s="61"/>
      <c r="CX156" s="61"/>
      <c r="CY156" s="61"/>
      <c r="CZ156" s="61"/>
      <c r="DA156" s="61"/>
      <c r="DB156" s="61"/>
      <c r="DC156" s="61"/>
      <c r="DD156" s="61"/>
      <c r="DE156" s="61"/>
      <c r="DF156" s="61"/>
      <c r="DG156" s="61"/>
      <c r="DH156" s="61"/>
      <c r="DI156" s="61"/>
      <c r="DJ156" s="61"/>
      <c r="DK156" s="61"/>
      <c r="DL156" s="61"/>
      <c r="DM156" s="61"/>
      <c r="DN156" s="61"/>
      <c r="DO156" s="61"/>
      <c r="DP156" s="61"/>
      <c r="DQ156" s="61"/>
      <c r="DR156" s="61"/>
      <c r="DS156" s="61"/>
      <c r="DT156" s="61"/>
      <c r="DU156" s="61"/>
      <c r="DV156" s="61"/>
      <c r="DW156" s="61"/>
      <c r="DX156" s="61"/>
      <c r="DY156" s="61"/>
      <c r="DZ156" s="61"/>
      <c r="EA156" s="61"/>
      <c r="EB156" s="61"/>
      <c r="EC156" s="61"/>
      <c r="ED156" s="61"/>
      <c r="EE156" s="61"/>
      <c r="EF156" s="61"/>
      <c r="EG156" s="61"/>
      <c r="EH156" s="61"/>
      <c r="EI156" s="61"/>
      <c r="EJ156" s="61"/>
      <c r="EK156" s="61"/>
      <c r="EL156" s="61"/>
      <c r="EM156" s="61"/>
      <c r="EN156" s="61"/>
      <c r="EO156" s="61"/>
      <c r="EP156" s="61"/>
      <c r="EQ156" s="61"/>
      <c r="ER156" s="61"/>
      <c r="ES156" s="61"/>
      <c r="ET156" s="61"/>
      <c r="EU156" s="61"/>
      <c r="EV156" s="61"/>
      <c r="EW156" s="61"/>
      <c r="EX156" s="61"/>
      <c r="EY156" s="61"/>
      <c r="EZ156" s="61"/>
      <c r="FA156" s="61"/>
      <c r="FB156" s="61"/>
      <c r="FC156" s="61"/>
      <c r="FD156" s="61"/>
      <c r="FE156" s="61"/>
      <c r="FF156" s="61"/>
      <c r="FG156" s="61"/>
      <c r="FH156" s="61"/>
      <c r="FI156" s="61"/>
      <c r="FJ156" s="61"/>
      <c r="FK156" s="61"/>
      <c r="FL156" s="61"/>
      <c r="FM156" s="61"/>
      <c r="FN156" s="61"/>
      <c r="FO156" s="61"/>
      <c r="FP156" s="61"/>
      <c r="FQ156" s="61"/>
      <c r="FR156" s="61"/>
      <c r="FS156" s="61"/>
      <c r="FT156" s="61"/>
      <c r="FU156" s="61"/>
      <c r="FV156" s="61"/>
      <c r="FW156" s="61"/>
      <c r="FX156" s="61"/>
      <c r="FY156" s="61"/>
      <c r="FZ156" s="61"/>
      <c r="GA156" s="61"/>
      <c r="GB156" s="61"/>
      <c r="GC156" s="61"/>
      <c r="GD156" s="61"/>
      <c r="GE156" s="61"/>
      <c r="GF156" s="61"/>
      <c r="GG156" s="61"/>
      <c r="GH156" s="61"/>
      <c r="GI156" s="61"/>
      <c r="GJ156" s="61"/>
      <c r="GK156" s="61"/>
      <c r="GL156" s="61"/>
      <c r="GM156" s="61"/>
      <c r="GN156" s="61"/>
      <c r="GO156" s="61"/>
      <c r="GP156" s="61"/>
      <c r="GQ156" s="61"/>
      <c r="GR156" s="61"/>
      <c r="GS156" s="61"/>
      <c r="GT156" s="61"/>
      <c r="GU156" s="61"/>
      <c r="GV156" s="61"/>
      <c r="GW156" s="61"/>
      <c r="GX156" s="61"/>
      <c r="GY156" s="61"/>
      <c r="GZ156" s="61"/>
      <c r="HA156" s="61"/>
      <c r="HB156" s="61"/>
      <c r="HC156" s="61"/>
      <c r="HD156" s="61"/>
      <c r="HE156" s="61"/>
      <c r="HF156" s="61"/>
      <c r="HG156" s="61"/>
      <c r="HH156" s="61"/>
      <c r="HI156" s="61"/>
      <c r="HJ156" s="61"/>
      <c r="HK156" s="61"/>
      <c r="HL156" s="61"/>
      <c r="HM156" s="61"/>
      <c r="HN156" s="61"/>
      <c r="HO156" s="61"/>
      <c r="HP156" s="61"/>
      <c r="HQ156" s="61"/>
      <c r="HR156" s="61"/>
      <c r="HS156" s="61"/>
      <c r="HT156" s="61"/>
      <c r="HU156" s="61"/>
      <c r="HV156" s="61"/>
      <c r="HW156" s="61"/>
      <c r="HX156" s="61"/>
      <c r="HY156" s="61"/>
      <c r="HZ156" s="61"/>
      <c r="IA156" s="61"/>
      <c r="IB156" s="61"/>
      <c r="IC156" s="61"/>
      <c r="ID156" s="61"/>
      <c r="IE156" s="61"/>
      <c r="IF156" s="61"/>
      <c r="IG156" s="61"/>
      <c r="IH156" s="61"/>
      <c r="II156" s="61"/>
      <c r="IJ156" s="61"/>
      <c r="IK156" s="61"/>
      <c r="IL156" s="61"/>
      <c r="IM156" s="61"/>
      <c r="IN156" s="61"/>
      <c r="IO156" s="61"/>
      <c r="IP156" s="61"/>
      <c r="IQ156" s="61"/>
      <c r="IR156" s="61"/>
      <c r="IS156" s="61"/>
      <c r="IT156" s="61"/>
      <c r="IU156" s="61"/>
      <c r="IV156" s="61"/>
      <c r="IW156" s="61"/>
      <c r="IX156" s="61"/>
      <c r="IY156" s="61"/>
      <c r="IZ156" s="61"/>
      <c r="JA156" s="61"/>
      <c r="JB156" s="61"/>
      <c r="JC156" s="61"/>
      <c r="JD156" s="61"/>
      <c r="JE156" s="61"/>
      <c r="JF156" s="61"/>
      <c r="JG156" s="61"/>
      <c r="JH156" s="61"/>
      <c r="JI156" s="61"/>
      <c r="JJ156" s="61"/>
      <c r="JK156" s="61"/>
      <c r="JL156" s="61"/>
      <c r="JM156" s="61"/>
      <c r="JN156" s="61"/>
      <c r="JO156" s="61"/>
      <c r="JP156" s="61"/>
      <c r="JQ156" s="61"/>
      <c r="JR156" s="61"/>
      <c r="JS156" s="61"/>
      <c r="JT156" s="61"/>
      <c r="JU156" s="61"/>
      <c r="JV156" s="61"/>
      <c r="JW156" s="61"/>
      <c r="JX156" s="61"/>
      <c r="JY156" s="61"/>
      <c r="JZ156" s="61"/>
      <c r="KA156" s="61"/>
      <c r="KB156" s="61"/>
      <c r="KC156" s="61"/>
      <c r="KD156" s="61"/>
      <c r="KE156" s="61"/>
      <c r="KF156" s="61"/>
      <c r="KG156" s="61"/>
      <c r="KH156" s="61"/>
      <c r="KI156" s="61"/>
      <c r="KJ156" s="61"/>
      <c r="KK156" s="61"/>
      <c r="KL156" s="61"/>
      <c r="KM156" s="61"/>
      <c r="KN156" s="9"/>
      <c r="KO156" s="22"/>
    </row>
    <row r="157" spans="1:301" s="21" customFormat="1" ht="47.25" x14ac:dyDescent="0.25">
      <c r="A157" s="3"/>
      <c r="B157" s="55" t="s">
        <v>347</v>
      </c>
      <c r="C157" s="61"/>
      <c r="D157" s="61"/>
      <c r="E157" s="61">
        <v>1880000</v>
      </c>
      <c r="F157" s="61"/>
      <c r="G157" s="61"/>
      <c r="H157" s="61"/>
      <c r="I157" s="61"/>
      <c r="J157" s="61">
        <v>1880000</v>
      </c>
      <c r="K157" s="80">
        <f t="shared" si="18"/>
        <v>1880000</v>
      </c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61"/>
      <c r="AD157" s="61"/>
      <c r="AE157" s="61"/>
      <c r="AF157" s="61"/>
      <c r="AG157" s="61"/>
      <c r="AH157" s="61"/>
      <c r="AI157" s="61"/>
      <c r="AJ157" s="61"/>
      <c r="AK157" s="61"/>
      <c r="AL157" s="61"/>
      <c r="AM157" s="61"/>
      <c r="AN157" s="61"/>
      <c r="AO157" s="61"/>
      <c r="AP157" s="61"/>
      <c r="AQ157" s="61"/>
      <c r="AR157" s="61"/>
      <c r="AS157" s="61"/>
      <c r="AT157" s="61"/>
      <c r="AU157" s="61"/>
      <c r="AV157" s="61"/>
      <c r="AW157" s="61"/>
      <c r="AX157" s="61"/>
      <c r="AY157" s="61"/>
      <c r="AZ157" s="61"/>
      <c r="BA157" s="61"/>
      <c r="BB157" s="61"/>
      <c r="BC157" s="61"/>
      <c r="BD157" s="61"/>
      <c r="BE157" s="61"/>
      <c r="BF157" s="61"/>
      <c r="BG157" s="61"/>
      <c r="BH157" s="61"/>
      <c r="BI157" s="61"/>
      <c r="BJ157" s="61"/>
      <c r="BK157" s="61"/>
      <c r="BL157" s="61"/>
      <c r="BM157" s="61"/>
      <c r="BN157" s="61"/>
      <c r="BO157" s="61"/>
      <c r="BP157" s="61"/>
      <c r="BQ157" s="61"/>
      <c r="BR157" s="61"/>
      <c r="BS157" s="61"/>
      <c r="BT157" s="61"/>
      <c r="BU157" s="61"/>
      <c r="BV157" s="61"/>
      <c r="BW157" s="61"/>
      <c r="BX157" s="61"/>
      <c r="BY157" s="61"/>
      <c r="BZ157" s="61"/>
      <c r="CA157" s="61"/>
      <c r="CB157" s="61"/>
      <c r="CC157" s="61"/>
      <c r="CD157" s="61"/>
      <c r="CE157" s="61"/>
      <c r="CF157" s="61"/>
      <c r="CG157" s="61"/>
      <c r="CH157" s="61"/>
      <c r="CI157" s="61"/>
      <c r="CJ157" s="61"/>
      <c r="CK157" s="61"/>
      <c r="CL157" s="61"/>
      <c r="CM157" s="61"/>
      <c r="CN157" s="61"/>
      <c r="CO157" s="61"/>
      <c r="CP157" s="61"/>
      <c r="CQ157" s="61"/>
      <c r="CR157" s="61"/>
      <c r="CS157" s="61"/>
      <c r="CT157" s="61"/>
      <c r="CU157" s="61"/>
      <c r="CV157" s="61"/>
      <c r="CW157" s="61"/>
      <c r="CX157" s="61"/>
      <c r="CY157" s="61"/>
      <c r="CZ157" s="61"/>
      <c r="DA157" s="61"/>
      <c r="DB157" s="61"/>
      <c r="DC157" s="61"/>
      <c r="DD157" s="61"/>
      <c r="DE157" s="61"/>
      <c r="DF157" s="61"/>
      <c r="DG157" s="61"/>
      <c r="DH157" s="61"/>
      <c r="DI157" s="61"/>
      <c r="DJ157" s="61"/>
      <c r="DK157" s="61"/>
      <c r="DL157" s="61"/>
      <c r="DM157" s="61"/>
      <c r="DN157" s="61"/>
      <c r="DO157" s="61"/>
      <c r="DP157" s="61"/>
      <c r="DQ157" s="61"/>
      <c r="DR157" s="61"/>
      <c r="DS157" s="61"/>
      <c r="DT157" s="61"/>
      <c r="DU157" s="61"/>
      <c r="DV157" s="61"/>
      <c r="DW157" s="61"/>
      <c r="DX157" s="61"/>
      <c r="DY157" s="61"/>
      <c r="DZ157" s="61"/>
      <c r="EA157" s="61"/>
      <c r="EB157" s="61"/>
      <c r="EC157" s="61"/>
      <c r="ED157" s="61"/>
      <c r="EE157" s="61"/>
      <c r="EF157" s="61"/>
      <c r="EG157" s="61"/>
      <c r="EH157" s="61"/>
      <c r="EI157" s="61"/>
      <c r="EJ157" s="61"/>
      <c r="EK157" s="61"/>
      <c r="EL157" s="61"/>
      <c r="EM157" s="61"/>
      <c r="EN157" s="61"/>
      <c r="EO157" s="61"/>
      <c r="EP157" s="61"/>
      <c r="EQ157" s="61"/>
      <c r="ER157" s="61"/>
      <c r="ES157" s="61"/>
      <c r="ET157" s="61"/>
      <c r="EU157" s="61"/>
      <c r="EV157" s="61"/>
      <c r="EW157" s="61"/>
      <c r="EX157" s="61"/>
      <c r="EY157" s="61"/>
      <c r="EZ157" s="61"/>
      <c r="FA157" s="61"/>
      <c r="FB157" s="61"/>
      <c r="FC157" s="61"/>
      <c r="FD157" s="61"/>
      <c r="FE157" s="61"/>
      <c r="FF157" s="61"/>
      <c r="FG157" s="61"/>
      <c r="FH157" s="61"/>
      <c r="FI157" s="61"/>
      <c r="FJ157" s="61"/>
      <c r="FK157" s="61"/>
      <c r="FL157" s="61"/>
      <c r="FM157" s="61"/>
      <c r="FN157" s="61"/>
      <c r="FO157" s="61"/>
      <c r="FP157" s="61"/>
      <c r="FQ157" s="61"/>
      <c r="FR157" s="61"/>
      <c r="FS157" s="61"/>
      <c r="FT157" s="61"/>
      <c r="FU157" s="61"/>
      <c r="FV157" s="61"/>
      <c r="FW157" s="61"/>
      <c r="FX157" s="61"/>
      <c r="FY157" s="61"/>
      <c r="FZ157" s="61"/>
      <c r="GA157" s="61"/>
      <c r="GB157" s="61"/>
      <c r="GC157" s="61"/>
      <c r="GD157" s="61"/>
      <c r="GE157" s="61"/>
      <c r="GF157" s="61"/>
      <c r="GG157" s="61"/>
      <c r="GH157" s="61"/>
      <c r="GI157" s="61"/>
      <c r="GJ157" s="61"/>
      <c r="GK157" s="61"/>
      <c r="GL157" s="61"/>
      <c r="GM157" s="61"/>
      <c r="GN157" s="61"/>
      <c r="GO157" s="61"/>
      <c r="GP157" s="61"/>
      <c r="GQ157" s="61"/>
      <c r="GR157" s="61"/>
      <c r="GS157" s="61"/>
      <c r="GT157" s="61"/>
      <c r="GU157" s="61"/>
      <c r="GV157" s="61"/>
      <c r="GW157" s="61"/>
      <c r="GX157" s="61"/>
      <c r="GY157" s="61"/>
      <c r="GZ157" s="61"/>
      <c r="HA157" s="61"/>
      <c r="HB157" s="61"/>
      <c r="HC157" s="61"/>
      <c r="HD157" s="61"/>
      <c r="HE157" s="61"/>
      <c r="HF157" s="61"/>
      <c r="HG157" s="61"/>
      <c r="HH157" s="61"/>
      <c r="HI157" s="61"/>
      <c r="HJ157" s="61"/>
      <c r="HK157" s="61"/>
      <c r="HL157" s="61"/>
      <c r="HM157" s="61"/>
      <c r="HN157" s="61"/>
      <c r="HO157" s="61"/>
      <c r="HP157" s="61"/>
      <c r="HQ157" s="61"/>
      <c r="HR157" s="61"/>
      <c r="HS157" s="61"/>
      <c r="HT157" s="61"/>
      <c r="HU157" s="61"/>
      <c r="HV157" s="61"/>
      <c r="HW157" s="61"/>
      <c r="HX157" s="61"/>
      <c r="HY157" s="61"/>
      <c r="HZ157" s="61"/>
      <c r="IA157" s="61"/>
      <c r="IB157" s="61"/>
      <c r="IC157" s="61"/>
      <c r="ID157" s="61"/>
      <c r="IE157" s="61"/>
      <c r="IF157" s="61"/>
      <c r="IG157" s="61"/>
      <c r="IH157" s="61"/>
      <c r="II157" s="61"/>
      <c r="IJ157" s="61"/>
      <c r="IK157" s="61"/>
      <c r="IL157" s="61"/>
      <c r="IM157" s="61"/>
      <c r="IN157" s="61"/>
      <c r="IO157" s="61"/>
      <c r="IP157" s="61"/>
      <c r="IQ157" s="61"/>
      <c r="IR157" s="61"/>
      <c r="IS157" s="61"/>
      <c r="IT157" s="61"/>
      <c r="IU157" s="61"/>
      <c r="IV157" s="61"/>
      <c r="IW157" s="61"/>
      <c r="IX157" s="61"/>
      <c r="IY157" s="61"/>
      <c r="IZ157" s="61"/>
      <c r="JA157" s="61"/>
      <c r="JB157" s="61"/>
      <c r="JC157" s="61"/>
      <c r="JD157" s="61"/>
      <c r="JE157" s="61"/>
      <c r="JF157" s="61"/>
      <c r="JG157" s="61"/>
      <c r="JH157" s="61"/>
      <c r="JI157" s="61"/>
      <c r="JJ157" s="61"/>
      <c r="JK157" s="61"/>
      <c r="JL157" s="61"/>
      <c r="JM157" s="61"/>
      <c r="JN157" s="61"/>
      <c r="JO157" s="61"/>
      <c r="JP157" s="61"/>
      <c r="JQ157" s="61"/>
      <c r="JR157" s="61"/>
      <c r="JS157" s="61"/>
      <c r="JT157" s="61"/>
      <c r="JU157" s="61"/>
      <c r="JV157" s="61"/>
      <c r="JW157" s="61"/>
      <c r="JX157" s="61"/>
      <c r="JY157" s="61"/>
      <c r="JZ157" s="61"/>
      <c r="KA157" s="61"/>
      <c r="KB157" s="61"/>
      <c r="KC157" s="61"/>
      <c r="KD157" s="61"/>
      <c r="KE157" s="61"/>
      <c r="KF157" s="61"/>
      <c r="KG157" s="61"/>
      <c r="KH157" s="61"/>
      <c r="KI157" s="61"/>
      <c r="KJ157" s="61"/>
      <c r="KK157" s="61"/>
      <c r="KL157" s="61"/>
      <c r="KM157" s="61"/>
      <c r="KN157" s="9"/>
      <c r="KO157" s="22"/>
    </row>
    <row r="158" spans="1:301" s="21" customFormat="1" ht="47.25" x14ac:dyDescent="0.25">
      <c r="A158" s="3"/>
      <c r="B158" s="6" t="s">
        <v>348</v>
      </c>
      <c r="C158" s="7">
        <v>31561000</v>
      </c>
      <c r="D158" s="7">
        <v>31561000</v>
      </c>
      <c r="E158" s="7">
        <v>11680000</v>
      </c>
      <c r="F158" s="7">
        <v>11680000</v>
      </c>
      <c r="G158" s="7"/>
      <c r="H158" s="7"/>
      <c r="I158" s="7"/>
      <c r="J158" s="7"/>
      <c r="K158" s="80">
        <f t="shared" si="18"/>
        <v>0</v>
      </c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  <c r="EM158" s="7"/>
      <c r="EN158" s="7"/>
      <c r="EO158" s="7"/>
      <c r="EP158" s="7"/>
      <c r="EQ158" s="7"/>
      <c r="ER158" s="7"/>
      <c r="ES158" s="7"/>
      <c r="ET158" s="7"/>
      <c r="EU158" s="7"/>
      <c r="EV158" s="7"/>
      <c r="EW158" s="7"/>
      <c r="EX158" s="7"/>
      <c r="EY158" s="7"/>
      <c r="EZ158" s="7"/>
      <c r="FA158" s="7"/>
      <c r="FB158" s="7"/>
      <c r="FC158" s="7"/>
      <c r="FD158" s="7"/>
      <c r="FE158" s="7"/>
      <c r="FF158" s="7"/>
      <c r="FG158" s="7"/>
      <c r="FH158" s="7"/>
      <c r="FI158" s="7"/>
      <c r="FJ158" s="7"/>
      <c r="FK158" s="7"/>
      <c r="FL158" s="7"/>
      <c r="FM158" s="7"/>
      <c r="FN158" s="7"/>
      <c r="FO158" s="7"/>
      <c r="FP158" s="7"/>
      <c r="FQ158" s="7"/>
      <c r="FR158" s="7"/>
      <c r="FS158" s="7"/>
      <c r="FT158" s="7"/>
      <c r="FU158" s="7"/>
      <c r="FV158" s="7"/>
      <c r="FW158" s="7"/>
      <c r="FX158" s="7"/>
      <c r="FY158" s="7"/>
      <c r="FZ158" s="7"/>
      <c r="GA158" s="7"/>
      <c r="GB158" s="7"/>
      <c r="GC158" s="7"/>
      <c r="GD158" s="7"/>
      <c r="GE158" s="7"/>
      <c r="GF158" s="7"/>
      <c r="GG158" s="7"/>
      <c r="GH158" s="7"/>
      <c r="GI158" s="7"/>
      <c r="GJ158" s="7"/>
      <c r="GK158" s="7"/>
      <c r="GL158" s="7"/>
      <c r="GM158" s="7"/>
      <c r="GN158" s="7"/>
      <c r="GO158" s="7"/>
      <c r="GP158" s="7"/>
      <c r="GQ158" s="7"/>
      <c r="GR158" s="7"/>
      <c r="GS158" s="7"/>
      <c r="GT158" s="7"/>
      <c r="GU158" s="7"/>
      <c r="GV158" s="7"/>
      <c r="GW158" s="7"/>
      <c r="GX158" s="7"/>
      <c r="GY158" s="7"/>
      <c r="GZ158" s="7"/>
      <c r="HA158" s="7"/>
      <c r="HB158" s="7"/>
      <c r="HC158" s="7"/>
      <c r="HD158" s="7"/>
      <c r="HE158" s="7"/>
      <c r="HF158" s="7"/>
      <c r="HG158" s="7"/>
      <c r="HH158" s="7"/>
      <c r="HI158" s="7"/>
      <c r="HJ158" s="7"/>
      <c r="HK158" s="7"/>
      <c r="HL158" s="7"/>
      <c r="HM158" s="7"/>
      <c r="HN158" s="7"/>
      <c r="HO158" s="7"/>
      <c r="HP158" s="7"/>
      <c r="HQ158" s="7"/>
      <c r="HR158" s="7"/>
      <c r="HS158" s="7"/>
      <c r="HT158" s="7"/>
      <c r="HU158" s="7"/>
      <c r="HV158" s="7"/>
      <c r="HW158" s="7"/>
      <c r="HX158" s="7"/>
      <c r="HY158" s="7"/>
      <c r="HZ158" s="7"/>
      <c r="IA158" s="7"/>
      <c r="IB158" s="7"/>
      <c r="IC158" s="7"/>
      <c r="ID158" s="7"/>
      <c r="IE158" s="7"/>
      <c r="IF158" s="7"/>
      <c r="IG158" s="7"/>
      <c r="IH158" s="7"/>
      <c r="II158" s="7"/>
      <c r="IJ158" s="7"/>
      <c r="IK158" s="7"/>
      <c r="IL158" s="7"/>
      <c r="IM158" s="7"/>
      <c r="IN158" s="7"/>
      <c r="IO158" s="7"/>
      <c r="IP158" s="7"/>
      <c r="IQ158" s="7"/>
      <c r="IR158" s="7"/>
      <c r="IS158" s="7"/>
      <c r="IT158" s="7"/>
      <c r="IU158" s="7"/>
      <c r="IV158" s="7"/>
      <c r="IW158" s="7"/>
      <c r="IX158" s="7"/>
      <c r="IY158" s="7"/>
      <c r="IZ158" s="7"/>
      <c r="JA158" s="7"/>
      <c r="JB158" s="7"/>
      <c r="JC158" s="7"/>
      <c r="JD158" s="7"/>
      <c r="JE158" s="7"/>
      <c r="JF158" s="7"/>
      <c r="JG158" s="7"/>
      <c r="JH158" s="7"/>
      <c r="JI158" s="7"/>
      <c r="JJ158" s="7"/>
      <c r="JK158" s="7"/>
      <c r="JL158" s="7"/>
      <c r="JM158" s="7"/>
      <c r="JN158" s="7"/>
      <c r="JO158" s="7"/>
      <c r="JP158" s="7"/>
      <c r="JQ158" s="7"/>
      <c r="JR158" s="7"/>
      <c r="JS158" s="7"/>
      <c r="JT158" s="7"/>
      <c r="JU158" s="7"/>
      <c r="JV158" s="7"/>
      <c r="JW158" s="7"/>
      <c r="JX158" s="7"/>
      <c r="JY158" s="7"/>
      <c r="JZ158" s="7"/>
      <c r="KA158" s="7"/>
      <c r="KB158" s="7"/>
      <c r="KC158" s="7"/>
      <c r="KD158" s="7"/>
      <c r="KE158" s="7"/>
      <c r="KF158" s="7"/>
      <c r="KG158" s="7"/>
      <c r="KH158" s="7"/>
      <c r="KI158" s="7"/>
      <c r="KJ158" s="7"/>
      <c r="KK158" s="7"/>
      <c r="KL158" s="7"/>
      <c r="KM158" s="7"/>
      <c r="KN158" s="7"/>
      <c r="KO158" s="22"/>
    </row>
    <row r="159" spans="1:301" s="21" customFormat="1" ht="31.5" x14ac:dyDescent="0.25">
      <c r="A159" s="3"/>
      <c r="B159" s="6" t="s">
        <v>349</v>
      </c>
      <c r="C159" s="61">
        <v>930000000</v>
      </c>
      <c r="D159" s="61"/>
      <c r="E159" s="61">
        <v>680000000</v>
      </c>
      <c r="F159" s="61"/>
      <c r="G159" s="61"/>
      <c r="H159" s="61"/>
      <c r="I159" s="61">
        <v>930000000</v>
      </c>
      <c r="J159" s="61">
        <v>680000000</v>
      </c>
      <c r="K159" s="80">
        <f t="shared" si="18"/>
        <v>-250000000</v>
      </c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61"/>
      <c r="AB159" s="61"/>
      <c r="AC159" s="61"/>
      <c r="AD159" s="61"/>
      <c r="AE159" s="61"/>
      <c r="AF159" s="61"/>
      <c r="AG159" s="61"/>
      <c r="AH159" s="61"/>
      <c r="AI159" s="61"/>
      <c r="AJ159" s="61"/>
      <c r="AK159" s="61"/>
      <c r="AL159" s="61"/>
      <c r="AM159" s="61"/>
      <c r="AN159" s="61"/>
      <c r="AO159" s="61"/>
      <c r="AP159" s="61"/>
      <c r="AQ159" s="61"/>
      <c r="AR159" s="61"/>
      <c r="AS159" s="61"/>
      <c r="AT159" s="61"/>
      <c r="AU159" s="61"/>
      <c r="AV159" s="61"/>
      <c r="AW159" s="61"/>
      <c r="AX159" s="61"/>
      <c r="AY159" s="61"/>
      <c r="AZ159" s="61"/>
      <c r="BA159" s="61"/>
      <c r="BB159" s="61"/>
      <c r="BC159" s="61"/>
      <c r="BD159" s="61"/>
      <c r="BE159" s="61"/>
      <c r="BF159" s="61"/>
      <c r="BG159" s="61"/>
      <c r="BH159" s="61"/>
      <c r="BI159" s="61"/>
      <c r="BJ159" s="61"/>
      <c r="BK159" s="61"/>
      <c r="BL159" s="61"/>
      <c r="BM159" s="61"/>
      <c r="BN159" s="61"/>
      <c r="BO159" s="61"/>
      <c r="BP159" s="61"/>
      <c r="BQ159" s="61"/>
      <c r="BR159" s="61"/>
      <c r="BS159" s="61"/>
      <c r="BT159" s="61"/>
      <c r="BU159" s="61"/>
      <c r="BV159" s="61"/>
      <c r="BW159" s="61"/>
      <c r="BX159" s="61"/>
      <c r="BY159" s="61"/>
      <c r="BZ159" s="61"/>
      <c r="CA159" s="61"/>
      <c r="CB159" s="61"/>
      <c r="CC159" s="61"/>
      <c r="CD159" s="61"/>
      <c r="CE159" s="61"/>
      <c r="CF159" s="61"/>
      <c r="CG159" s="61"/>
      <c r="CH159" s="61"/>
      <c r="CI159" s="61"/>
      <c r="CJ159" s="61"/>
      <c r="CK159" s="61"/>
      <c r="CL159" s="61"/>
      <c r="CM159" s="61"/>
      <c r="CN159" s="61"/>
      <c r="CO159" s="61"/>
      <c r="CP159" s="61"/>
      <c r="CQ159" s="61"/>
      <c r="CR159" s="61"/>
      <c r="CS159" s="61"/>
      <c r="CT159" s="61"/>
      <c r="CU159" s="61"/>
      <c r="CV159" s="61"/>
      <c r="CW159" s="61"/>
      <c r="CX159" s="61"/>
      <c r="CY159" s="61"/>
      <c r="CZ159" s="61"/>
      <c r="DA159" s="61"/>
      <c r="DB159" s="61"/>
      <c r="DC159" s="61"/>
      <c r="DD159" s="61"/>
      <c r="DE159" s="61"/>
      <c r="DF159" s="61"/>
      <c r="DG159" s="61"/>
      <c r="DH159" s="61"/>
      <c r="DI159" s="61"/>
      <c r="DJ159" s="61"/>
      <c r="DK159" s="61"/>
      <c r="DL159" s="61"/>
      <c r="DM159" s="61"/>
      <c r="DN159" s="61"/>
      <c r="DO159" s="61"/>
      <c r="DP159" s="61"/>
      <c r="DQ159" s="61"/>
      <c r="DR159" s="61"/>
      <c r="DS159" s="61"/>
      <c r="DT159" s="61"/>
      <c r="DU159" s="61"/>
      <c r="DV159" s="61"/>
      <c r="DW159" s="61"/>
      <c r="DX159" s="61"/>
      <c r="DY159" s="61"/>
      <c r="DZ159" s="61"/>
      <c r="EA159" s="61"/>
      <c r="EB159" s="61"/>
      <c r="EC159" s="61"/>
      <c r="ED159" s="61"/>
      <c r="EE159" s="61"/>
      <c r="EF159" s="61"/>
      <c r="EG159" s="61"/>
      <c r="EH159" s="61"/>
      <c r="EI159" s="61"/>
      <c r="EJ159" s="61"/>
      <c r="EK159" s="61"/>
      <c r="EL159" s="61"/>
      <c r="EM159" s="61"/>
      <c r="EN159" s="61"/>
      <c r="EO159" s="61"/>
      <c r="EP159" s="61"/>
      <c r="EQ159" s="61"/>
      <c r="ER159" s="61"/>
      <c r="ES159" s="61"/>
      <c r="ET159" s="61"/>
      <c r="EU159" s="61"/>
      <c r="EV159" s="61"/>
      <c r="EW159" s="61"/>
      <c r="EX159" s="61"/>
      <c r="EY159" s="61"/>
      <c r="EZ159" s="61"/>
      <c r="FA159" s="61"/>
      <c r="FB159" s="61"/>
      <c r="FC159" s="61"/>
      <c r="FD159" s="61"/>
      <c r="FE159" s="61"/>
      <c r="FF159" s="61"/>
      <c r="FG159" s="61"/>
      <c r="FH159" s="61"/>
      <c r="FI159" s="61"/>
      <c r="FJ159" s="61"/>
      <c r="FK159" s="61"/>
      <c r="FL159" s="61"/>
      <c r="FM159" s="61"/>
      <c r="FN159" s="61"/>
      <c r="FO159" s="61"/>
      <c r="FP159" s="61"/>
      <c r="FQ159" s="61"/>
      <c r="FR159" s="61"/>
      <c r="FS159" s="61"/>
      <c r="FT159" s="61"/>
      <c r="FU159" s="61"/>
      <c r="FV159" s="61"/>
      <c r="FW159" s="61"/>
      <c r="FX159" s="61"/>
      <c r="FY159" s="61"/>
      <c r="FZ159" s="61"/>
      <c r="GA159" s="61"/>
      <c r="GB159" s="61"/>
      <c r="GC159" s="61"/>
      <c r="GD159" s="61"/>
      <c r="GE159" s="61"/>
      <c r="GF159" s="61"/>
      <c r="GG159" s="61"/>
      <c r="GH159" s="61"/>
      <c r="GI159" s="61"/>
      <c r="GJ159" s="61"/>
      <c r="GK159" s="61"/>
      <c r="GL159" s="61"/>
      <c r="GM159" s="61"/>
      <c r="GN159" s="61"/>
      <c r="GO159" s="61"/>
      <c r="GP159" s="61"/>
      <c r="GQ159" s="61"/>
      <c r="GR159" s="61"/>
      <c r="GS159" s="61"/>
      <c r="GT159" s="61"/>
      <c r="GU159" s="61"/>
      <c r="GV159" s="61"/>
      <c r="GW159" s="61"/>
      <c r="GX159" s="61"/>
      <c r="GY159" s="61"/>
      <c r="GZ159" s="61"/>
      <c r="HA159" s="61"/>
      <c r="HB159" s="61"/>
      <c r="HC159" s="61"/>
      <c r="HD159" s="61"/>
      <c r="HE159" s="61"/>
      <c r="HF159" s="61"/>
      <c r="HG159" s="61"/>
      <c r="HH159" s="61"/>
      <c r="HI159" s="61"/>
      <c r="HJ159" s="61"/>
      <c r="HK159" s="61"/>
      <c r="HL159" s="61"/>
      <c r="HM159" s="61"/>
      <c r="HN159" s="61"/>
      <c r="HO159" s="61"/>
      <c r="HP159" s="61"/>
      <c r="HQ159" s="61"/>
      <c r="HR159" s="61"/>
      <c r="HS159" s="61"/>
      <c r="HT159" s="61"/>
      <c r="HU159" s="61"/>
      <c r="HV159" s="61"/>
      <c r="HW159" s="61"/>
      <c r="HX159" s="61"/>
      <c r="HY159" s="61"/>
      <c r="HZ159" s="61"/>
      <c r="IA159" s="61"/>
      <c r="IB159" s="61"/>
      <c r="IC159" s="61"/>
      <c r="ID159" s="61"/>
      <c r="IE159" s="61"/>
      <c r="IF159" s="61"/>
      <c r="IG159" s="61"/>
      <c r="IH159" s="61"/>
      <c r="II159" s="61"/>
      <c r="IJ159" s="61"/>
      <c r="IK159" s="61"/>
      <c r="IL159" s="61"/>
      <c r="IM159" s="61"/>
      <c r="IN159" s="61"/>
      <c r="IO159" s="61"/>
      <c r="IP159" s="61"/>
      <c r="IQ159" s="61"/>
      <c r="IR159" s="61"/>
      <c r="IS159" s="61"/>
      <c r="IT159" s="61"/>
      <c r="IU159" s="61"/>
      <c r="IV159" s="61"/>
      <c r="IW159" s="61"/>
      <c r="IX159" s="61"/>
      <c r="IY159" s="61"/>
      <c r="IZ159" s="61"/>
      <c r="JA159" s="61"/>
      <c r="JB159" s="61"/>
      <c r="JC159" s="61"/>
      <c r="JD159" s="61"/>
      <c r="JE159" s="61"/>
      <c r="JF159" s="61"/>
      <c r="JG159" s="61"/>
      <c r="JH159" s="61"/>
      <c r="JI159" s="61"/>
      <c r="JJ159" s="61"/>
      <c r="JK159" s="61"/>
      <c r="JL159" s="61"/>
      <c r="JM159" s="61"/>
      <c r="JN159" s="61"/>
      <c r="JO159" s="61"/>
      <c r="JP159" s="61"/>
      <c r="JQ159" s="61"/>
      <c r="JR159" s="61"/>
      <c r="JS159" s="61"/>
      <c r="JT159" s="61"/>
      <c r="JU159" s="61"/>
      <c r="JV159" s="61"/>
      <c r="JW159" s="61"/>
      <c r="JX159" s="61"/>
      <c r="JY159" s="61"/>
      <c r="JZ159" s="61"/>
      <c r="KA159" s="61"/>
      <c r="KB159" s="61"/>
      <c r="KC159" s="61"/>
      <c r="KD159" s="61"/>
      <c r="KE159" s="61"/>
      <c r="KF159" s="61"/>
      <c r="KG159" s="61"/>
      <c r="KH159" s="61"/>
      <c r="KI159" s="61"/>
      <c r="KJ159" s="61"/>
      <c r="KK159" s="61"/>
      <c r="KL159" s="61"/>
      <c r="KM159" s="61"/>
      <c r="KN159" s="9"/>
      <c r="KO159" s="22"/>
    </row>
    <row r="160" spans="1:301" s="21" customFormat="1" ht="47.25" x14ac:dyDescent="0.25">
      <c r="A160" s="3"/>
      <c r="B160" s="6" t="s">
        <v>350</v>
      </c>
      <c r="C160" s="61">
        <v>50000000</v>
      </c>
      <c r="D160" s="61">
        <v>50000000</v>
      </c>
      <c r="E160" s="61">
        <v>50000000</v>
      </c>
      <c r="F160" s="61">
        <v>50000000</v>
      </c>
      <c r="G160" s="61"/>
      <c r="H160" s="61"/>
      <c r="I160" s="61"/>
      <c r="J160" s="61"/>
      <c r="K160" s="80">
        <f t="shared" si="18"/>
        <v>0</v>
      </c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  <c r="AB160" s="61"/>
      <c r="AC160" s="61"/>
      <c r="AD160" s="61"/>
      <c r="AE160" s="61"/>
      <c r="AF160" s="61"/>
      <c r="AG160" s="61"/>
      <c r="AH160" s="61"/>
      <c r="AI160" s="61"/>
      <c r="AJ160" s="61"/>
      <c r="AK160" s="61"/>
      <c r="AL160" s="61"/>
      <c r="AM160" s="61"/>
      <c r="AN160" s="61"/>
      <c r="AO160" s="61"/>
      <c r="AP160" s="61"/>
      <c r="AQ160" s="61"/>
      <c r="AR160" s="61"/>
      <c r="AS160" s="61"/>
      <c r="AT160" s="61"/>
      <c r="AU160" s="61"/>
      <c r="AV160" s="61"/>
      <c r="AW160" s="61"/>
      <c r="AX160" s="61"/>
      <c r="AY160" s="61"/>
      <c r="AZ160" s="61"/>
      <c r="BA160" s="61"/>
      <c r="BB160" s="61"/>
      <c r="BC160" s="61"/>
      <c r="BD160" s="61"/>
      <c r="BE160" s="61"/>
      <c r="BF160" s="61"/>
      <c r="BG160" s="61"/>
      <c r="BH160" s="61"/>
      <c r="BI160" s="61"/>
      <c r="BJ160" s="61"/>
      <c r="BK160" s="61"/>
      <c r="BL160" s="61"/>
      <c r="BM160" s="61"/>
      <c r="BN160" s="61"/>
      <c r="BO160" s="61"/>
      <c r="BP160" s="61"/>
      <c r="BQ160" s="61"/>
      <c r="BR160" s="61"/>
      <c r="BS160" s="61"/>
      <c r="BT160" s="61"/>
      <c r="BU160" s="61"/>
      <c r="BV160" s="61"/>
      <c r="BW160" s="61"/>
      <c r="BX160" s="61"/>
      <c r="BY160" s="61"/>
      <c r="BZ160" s="61"/>
      <c r="CA160" s="61"/>
      <c r="CB160" s="61"/>
      <c r="CC160" s="61"/>
      <c r="CD160" s="61"/>
      <c r="CE160" s="61"/>
      <c r="CF160" s="61"/>
      <c r="CG160" s="61"/>
      <c r="CH160" s="61"/>
      <c r="CI160" s="61"/>
      <c r="CJ160" s="61"/>
      <c r="CK160" s="61"/>
      <c r="CL160" s="61"/>
      <c r="CM160" s="61"/>
      <c r="CN160" s="61"/>
      <c r="CO160" s="61"/>
      <c r="CP160" s="61"/>
      <c r="CQ160" s="61"/>
      <c r="CR160" s="61"/>
      <c r="CS160" s="61"/>
      <c r="CT160" s="61"/>
      <c r="CU160" s="61"/>
      <c r="CV160" s="61"/>
      <c r="CW160" s="61"/>
      <c r="CX160" s="61"/>
      <c r="CY160" s="61"/>
      <c r="CZ160" s="61"/>
      <c r="DA160" s="61"/>
      <c r="DB160" s="61"/>
      <c r="DC160" s="61"/>
      <c r="DD160" s="61"/>
      <c r="DE160" s="61"/>
      <c r="DF160" s="61"/>
      <c r="DG160" s="61"/>
      <c r="DH160" s="61"/>
      <c r="DI160" s="61"/>
      <c r="DJ160" s="61"/>
      <c r="DK160" s="61"/>
      <c r="DL160" s="61"/>
      <c r="DM160" s="61"/>
      <c r="DN160" s="61"/>
      <c r="DO160" s="61"/>
      <c r="DP160" s="61"/>
      <c r="DQ160" s="61"/>
      <c r="DR160" s="61"/>
      <c r="DS160" s="61"/>
      <c r="DT160" s="61"/>
      <c r="DU160" s="61"/>
      <c r="DV160" s="61"/>
      <c r="DW160" s="61"/>
      <c r="DX160" s="61"/>
      <c r="DY160" s="61"/>
      <c r="DZ160" s="61"/>
      <c r="EA160" s="61"/>
      <c r="EB160" s="61"/>
      <c r="EC160" s="61"/>
      <c r="ED160" s="61"/>
      <c r="EE160" s="61"/>
      <c r="EF160" s="61"/>
      <c r="EG160" s="61"/>
      <c r="EH160" s="61"/>
      <c r="EI160" s="61"/>
      <c r="EJ160" s="61"/>
      <c r="EK160" s="61"/>
      <c r="EL160" s="61"/>
      <c r="EM160" s="61"/>
      <c r="EN160" s="61"/>
      <c r="EO160" s="61"/>
      <c r="EP160" s="61"/>
      <c r="EQ160" s="61"/>
      <c r="ER160" s="61"/>
      <c r="ES160" s="61"/>
      <c r="ET160" s="61"/>
      <c r="EU160" s="61"/>
      <c r="EV160" s="61"/>
      <c r="EW160" s="61"/>
      <c r="EX160" s="61"/>
      <c r="EY160" s="61"/>
      <c r="EZ160" s="61"/>
      <c r="FA160" s="61"/>
      <c r="FB160" s="61"/>
      <c r="FC160" s="61"/>
      <c r="FD160" s="61"/>
      <c r="FE160" s="61"/>
      <c r="FF160" s="61"/>
      <c r="FG160" s="61"/>
      <c r="FH160" s="61"/>
      <c r="FI160" s="61"/>
      <c r="FJ160" s="61"/>
      <c r="FK160" s="61"/>
      <c r="FL160" s="61"/>
      <c r="FM160" s="61"/>
      <c r="FN160" s="61"/>
      <c r="FO160" s="61"/>
      <c r="FP160" s="61"/>
      <c r="FQ160" s="61"/>
      <c r="FR160" s="61"/>
      <c r="FS160" s="61"/>
      <c r="FT160" s="61"/>
      <c r="FU160" s="61"/>
      <c r="FV160" s="61"/>
      <c r="FW160" s="61"/>
      <c r="FX160" s="61"/>
      <c r="FY160" s="61"/>
      <c r="FZ160" s="61"/>
      <c r="GA160" s="61"/>
      <c r="GB160" s="61"/>
      <c r="GC160" s="61"/>
      <c r="GD160" s="61"/>
      <c r="GE160" s="61"/>
      <c r="GF160" s="61"/>
      <c r="GG160" s="61"/>
      <c r="GH160" s="61"/>
      <c r="GI160" s="61"/>
      <c r="GJ160" s="61"/>
      <c r="GK160" s="61"/>
      <c r="GL160" s="61"/>
      <c r="GM160" s="61"/>
      <c r="GN160" s="61"/>
      <c r="GO160" s="61"/>
      <c r="GP160" s="61"/>
      <c r="GQ160" s="61"/>
      <c r="GR160" s="61"/>
      <c r="GS160" s="61"/>
      <c r="GT160" s="61"/>
      <c r="GU160" s="61"/>
      <c r="GV160" s="61"/>
      <c r="GW160" s="61"/>
      <c r="GX160" s="61"/>
      <c r="GY160" s="61"/>
      <c r="GZ160" s="61"/>
      <c r="HA160" s="61"/>
      <c r="HB160" s="61"/>
      <c r="HC160" s="61"/>
      <c r="HD160" s="61"/>
      <c r="HE160" s="61"/>
      <c r="HF160" s="61"/>
      <c r="HG160" s="61"/>
      <c r="HH160" s="61"/>
      <c r="HI160" s="61"/>
      <c r="HJ160" s="61"/>
      <c r="HK160" s="61"/>
      <c r="HL160" s="61"/>
      <c r="HM160" s="61"/>
      <c r="HN160" s="61"/>
      <c r="HO160" s="61"/>
      <c r="HP160" s="61"/>
      <c r="HQ160" s="61"/>
      <c r="HR160" s="61"/>
      <c r="HS160" s="61"/>
      <c r="HT160" s="61"/>
      <c r="HU160" s="61"/>
      <c r="HV160" s="61"/>
      <c r="HW160" s="61"/>
      <c r="HX160" s="61"/>
      <c r="HY160" s="61"/>
      <c r="HZ160" s="61"/>
      <c r="IA160" s="61"/>
      <c r="IB160" s="61"/>
      <c r="IC160" s="61"/>
      <c r="ID160" s="61"/>
      <c r="IE160" s="61"/>
      <c r="IF160" s="61"/>
      <c r="IG160" s="61"/>
      <c r="IH160" s="61"/>
      <c r="II160" s="61"/>
      <c r="IJ160" s="61"/>
      <c r="IK160" s="61"/>
      <c r="IL160" s="61"/>
      <c r="IM160" s="61"/>
      <c r="IN160" s="61"/>
      <c r="IO160" s="61"/>
      <c r="IP160" s="61"/>
      <c r="IQ160" s="61"/>
      <c r="IR160" s="61"/>
      <c r="IS160" s="61"/>
      <c r="IT160" s="61"/>
      <c r="IU160" s="61"/>
      <c r="IV160" s="61"/>
      <c r="IW160" s="61"/>
      <c r="IX160" s="61"/>
      <c r="IY160" s="61"/>
      <c r="IZ160" s="61"/>
      <c r="JA160" s="61"/>
      <c r="JB160" s="61"/>
      <c r="JC160" s="61"/>
      <c r="JD160" s="61"/>
      <c r="JE160" s="61"/>
      <c r="JF160" s="61"/>
      <c r="JG160" s="61"/>
      <c r="JH160" s="61"/>
      <c r="JI160" s="61"/>
      <c r="JJ160" s="61"/>
      <c r="JK160" s="61"/>
      <c r="JL160" s="61"/>
      <c r="JM160" s="61"/>
      <c r="JN160" s="61"/>
      <c r="JO160" s="61"/>
      <c r="JP160" s="61"/>
      <c r="JQ160" s="61"/>
      <c r="JR160" s="61"/>
      <c r="JS160" s="61"/>
      <c r="JT160" s="61"/>
      <c r="JU160" s="61"/>
      <c r="JV160" s="61"/>
      <c r="JW160" s="61"/>
      <c r="JX160" s="61"/>
      <c r="JY160" s="61"/>
      <c r="JZ160" s="61"/>
      <c r="KA160" s="61"/>
      <c r="KB160" s="61"/>
      <c r="KC160" s="61"/>
      <c r="KD160" s="61"/>
      <c r="KE160" s="61"/>
      <c r="KF160" s="61"/>
      <c r="KG160" s="61"/>
      <c r="KH160" s="61"/>
      <c r="KI160" s="61"/>
      <c r="KJ160" s="61"/>
      <c r="KK160" s="61"/>
      <c r="KL160" s="61"/>
      <c r="KM160" s="61"/>
      <c r="KN160" s="9"/>
      <c r="KO160" s="22"/>
    </row>
    <row r="161" spans="1:301" s="21" customFormat="1" ht="31.5" x14ac:dyDescent="0.25">
      <c r="A161" s="3"/>
      <c r="B161" s="55" t="s">
        <v>351</v>
      </c>
      <c r="C161" s="61"/>
      <c r="D161" s="61"/>
      <c r="E161" s="61">
        <v>5000000</v>
      </c>
      <c r="F161" s="61"/>
      <c r="G161" s="61"/>
      <c r="H161" s="61"/>
      <c r="I161" s="61"/>
      <c r="J161" s="61">
        <v>3000000</v>
      </c>
      <c r="K161" s="80">
        <f t="shared" si="18"/>
        <v>3000000</v>
      </c>
      <c r="L161" s="61"/>
      <c r="M161" s="61">
        <v>2000000</v>
      </c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1"/>
      <c r="AC161" s="61"/>
      <c r="AD161" s="61"/>
      <c r="AE161" s="61"/>
      <c r="AF161" s="61"/>
      <c r="AG161" s="61"/>
      <c r="AH161" s="61"/>
      <c r="AI161" s="61"/>
      <c r="AJ161" s="61"/>
      <c r="AK161" s="61"/>
      <c r="AL161" s="61"/>
      <c r="AM161" s="61"/>
      <c r="AN161" s="61"/>
      <c r="AO161" s="61"/>
      <c r="AP161" s="61"/>
      <c r="AQ161" s="61"/>
      <c r="AR161" s="61"/>
      <c r="AS161" s="61"/>
      <c r="AT161" s="61"/>
      <c r="AU161" s="61"/>
      <c r="AV161" s="61"/>
      <c r="AW161" s="61"/>
      <c r="AX161" s="61"/>
      <c r="AY161" s="61"/>
      <c r="AZ161" s="61"/>
      <c r="BA161" s="61"/>
      <c r="BB161" s="61"/>
      <c r="BC161" s="61"/>
      <c r="BD161" s="61"/>
      <c r="BE161" s="61"/>
      <c r="BF161" s="61"/>
      <c r="BG161" s="61"/>
      <c r="BH161" s="61"/>
      <c r="BI161" s="61"/>
      <c r="BJ161" s="61"/>
      <c r="BK161" s="61"/>
      <c r="BL161" s="61"/>
      <c r="BM161" s="61"/>
      <c r="BN161" s="61"/>
      <c r="BO161" s="61"/>
      <c r="BP161" s="61"/>
      <c r="BQ161" s="61"/>
      <c r="BR161" s="61"/>
      <c r="BS161" s="61"/>
      <c r="BT161" s="61"/>
      <c r="BU161" s="61"/>
      <c r="BV161" s="61"/>
      <c r="BW161" s="61"/>
      <c r="BX161" s="61"/>
      <c r="BY161" s="61"/>
      <c r="BZ161" s="61"/>
      <c r="CA161" s="61"/>
      <c r="CB161" s="61"/>
      <c r="CC161" s="61"/>
      <c r="CD161" s="61"/>
      <c r="CE161" s="61"/>
      <c r="CF161" s="61"/>
      <c r="CG161" s="61"/>
      <c r="CH161" s="61"/>
      <c r="CI161" s="61"/>
      <c r="CJ161" s="61"/>
      <c r="CK161" s="61"/>
      <c r="CL161" s="61"/>
      <c r="CM161" s="61"/>
      <c r="CN161" s="61"/>
      <c r="CO161" s="61"/>
      <c r="CP161" s="61"/>
      <c r="CQ161" s="61"/>
      <c r="CR161" s="61"/>
      <c r="CS161" s="61"/>
      <c r="CT161" s="61"/>
      <c r="CU161" s="61"/>
      <c r="CV161" s="61"/>
      <c r="CW161" s="61"/>
      <c r="CX161" s="61"/>
      <c r="CY161" s="61"/>
      <c r="CZ161" s="61"/>
      <c r="DA161" s="61"/>
      <c r="DB161" s="61"/>
      <c r="DC161" s="61"/>
      <c r="DD161" s="61"/>
      <c r="DE161" s="61"/>
      <c r="DF161" s="61"/>
      <c r="DG161" s="61"/>
      <c r="DH161" s="61"/>
      <c r="DI161" s="61"/>
      <c r="DJ161" s="61"/>
      <c r="DK161" s="61"/>
      <c r="DL161" s="61"/>
      <c r="DM161" s="61"/>
      <c r="DN161" s="61"/>
      <c r="DO161" s="61"/>
      <c r="DP161" s="61"/>
      <c r="DQ161" s="61"/>
      <c r="DR161" s="61"/>
      <c r="DS161" s="61"/>
      <c r="DT161" s="61"/>
      <c r="DU161" s="61"/>
      <c r="DV161" s="61"/>
      <c r="DW161" s="61"/>
      <c r="DX161" s="61"/>
      <c r="DY161" s="61"/>
      <c r="DZ161" s="61"/>
      <c r="EA161" s="61"/>
      <c r="EB161" s="61"/>
      <c r="EC161" s="61"/>
      <c r="ED161" s="61"/>
      <c r="EE161" s="61"/>
      <c r="EF161" s="61"/>
      <c r="EG161" s="61"/>
      <c r="EH161" s="61"/>
      <c r="EI161" s="61"/>
      <c r="EJ161" s="61"/>
      <c r="EK161" s="61"/>
      <c r="EL161" s="61"/>
      <c r="EM161" s="61"/>
      <c r="EN161" s="61"/>
      <c r="EO161" s="61"/>
      <c r="EP161" s="61"/>
      <c r="EQ161" s="61"/>
      <c r="ER161" s="61"/>
      <c r="ES161" s="61"/>
      <c r="ET161" s="61"/>
      <c r="EU161" s="61"/>
      <c r="EV161" s="61"/>
      <c r="EW161" s="61"/>
      <c r="EX161" s="61"/>
      <c r="EY161" s="61"/>
      <c r="EZ161" s="61"/>
      <c r="FA161" s="61"/>
      <c r="FB161" s="61"/>
      <c r="FC161" s="61"/>
      <c r="FD161" s="61"/>
      <c r="FE161" s="61"/>
      <c r="FF161" s="61"/>
      <c r="FG161" s="61"/>
      <c r="FH161" s="61"/>
      <c r="FI161" s="61"/>
      <c r="FJ161" s="61"/>
      <c r="FK161" s="61"/>
      <c r="FL161" s="61"/>
      <c r="FM161" s="61"/>
      <c r="FN161" s="61"/>
      <c r="FO161" s="61"/>
      <c r="FP161" s="61"/>
      <c r="FQ161" s="61"/>
      <c r="FR161" s="61"/>
      <c r="FS161" s="61"/>
      <c r="FT161" s="61"/>
      <c r="FU161" s="61"/>
      <c r="FV161" s="61"/>
      <c r="FW161" s="61"/>
      <c r="FX161" s="61"/>
      <c r="FY161" s="61"/>
      <c r="FZ161" s="61"/>
      <c r="GA161" s="61"/>
      <c r="GB161" s="61"/>
      <c r="GC161" s="61"/>
      <c r="GD161" s="61"/>
      <c r="GE161" s="61"/>
      <c r="GF161" s="61"/>
      <c r="GG161" s="61"/>
      <c r="GH161" s="61"/>
      <c r="GI161" s="61"/>
      <c r="GJ161" s="61"/>
      <c r="GK161" s="61"/>
      <c r="GL161" s="61"/>
      <c r="GM161" s="61"/>
      <c r="GN161" s="61"/>
      <c r="GO161" s="61"/>
      <c r="GP161" s="61"/>
      <c r="GQ161" s="61"/>
      <c r="GR161" s="61"/>
      <c r="GS161" s="61"/>
      <c r="GT161" s="61"/>
      <c r="GU161" s="61"/>
      <c r="GV161" s="61"/>
      <c r="GW161" s="61"/>
      <c r="GX161" s="61"/>
      <c r="GY161" s="61"/>
      <c r="GZ161" s="61"/>
      <c r="HA161" s="61"/>
      <c r="HB161" s="61"/>
      <c r="HC161" s="61"/>
      <c r="HD161" s="61"/>
      <c r="HE161" s="61"/>
      <c r="HF161" s="61"/>
      <c r="HG161" s="61"/>
      <c r="HH161" s="61"/>
      <c r="HI161" s="61"/>
      <c r="HJ161" s="61"/>
      <c r="HK161" s="61"/>
      <c r="HL161" s="61"/>
      <c r="HM161" s="61"/>
      <c r="HN161" s="61"/>
      <c r="HO161" s="61"/>
      <c r="HP161" s="61"/>
      <c r="HQ161" s="61"/>
      <c r="HR161" s="61"/>
      <c r="HS161" s="61"/>
      <c r="HT161" s="61"/>
      <c r="HU161" s="61"/>
      <c r="HV161" s="61"/>
      <c r="HW161" s="61"/>
      <c r="HX161" s="61"/>
      <c r="HY161" s="61"/>
      <c r="HZ161" s="61"/>
      <c r="IA161" s="61"/>
      <c r="IB161" s="61"/>
      <c r="IC161" s="61"/>
      <c r="ID161" s="61"/>
      <c r="IE161" s="61"/>
      <c r="IF161" s="61"/>
      <c r="IG161" s="61"/>
      <c r="IH161" s="61"/>
      <c r="II161" s="61"/>
      <c r="IJ161" s="61"/>
      <c r="IK161" s="61"/>
      <c r="IL161" s="61"/>
      <c r="IM161" s="61"/>
      <c r="IN161" s="61"/>
      <c r="IO161" s="61"/>
      <c r="IP161" s="61"/>
      <c r="IQ161" s="61"/>
      <c r="IR161" s="61"/>
      <c r="IS161" s="61"/>
      <c r="IT161" s="61"/>
      <c r="IU161" s="61"/>
      <c r="IV161" s="61"/>
      <c r="IW161" s="61"/>
      <c r="IX161" s="61"/>
      <c r="IY161" s="61"/>
      <c r="IZ161" s="61"/>
      <c r="JA161" s="61"/>
      <c r="JB161" s="61"/>
      <c r="JC161" s="61"/>
      <c r="JD161" s="61"/>
      <c r="JE161" s="61"/>
      <c r="JF161" s="61"/>
      <c r="JG161" s="61"/>
      <c r="JH161" s="61"/>
      <c r="JI161" s="61"/>
      <c r="JJ161" s="61"/>
      <c r="JK161" s="61"/>
      <c r="JL161" s="61"/>
      <c r="JM161" s="61"/>
      <c r="JN161" s="61"/>
      <c r="JO161" s="61"/>
      <c r="JP161" s="61"/>
      <c r="JQ161" s="61"/>
      <c r="JR161" s="61"/>
      <c r="JS161" s="61"/>
      <c r="JT161" s="61"/>
      <c r="JU161" s="61"/>
      <c r="JV161" s="61"/>
      <c r="JW161" s="61"/>
      <c r="JX161" s="61"/>
      <c r="JY161" s="61"/>
      <c r="JZ161" s="61"/>
      <c r="KA161" s="61"/>
      <c r="KB161" s="61"/>
      <c r="KC161" s="61"/>
      <c r="KD161" s="61"/>
      <c r="KE161" s="61"/>
      <c r="KF161" s="61"/>
      <c r="KG161" s="61"/>
      <c r="KH161" s="61"/>
      <c r="KI161" s="61"/>
      <c r="KJ161" s="61"/>
      <c r="KK161" s="61"/>
      <c r="KL161" s="61"/>
      <c r="KM161" s="61"/>
      <c r="KN161" s="9"/>
      <c r="KO161" s="22"/>
    </row>
    <row r="162" spans="1:301" s="21" customFormat="1" ht="15.75" x14ac:dyDescent="0.25">
      <c r="A162" s="3"/>
      <c r="B162" s="55"/>
      <c r="C162" s="61"/>
      <c r="D162" s="61"/>
      <c r="E162" s="61"/>
      <c r="F162" s="61"/>
      <c r="G162" s="61"/>
      <c r="H162" s="61"/>
      <c r="I162" s="61"/>
      <c r="J162" s="61"/>
      <c r="K162" s="80">
        <f t="shared" si="18"/>
        <v>0</v>
      </c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1"/>
      <c r="AC162" s="61"/>
      <c r="AD162" s="61"/>
      <c r="AE162" s="61"/>
      <c r="AF162" s="61"/>
      <c r="AG162" s="61"/>
      <c r="AH162" s="61"/>
      <c r="AI162" s="61"/>
      <c r="AJ162" s="61"/>
      <c r="AK162" s="61"/>
      <c r="AL162" s="61"/>
      <c r="AM162" s="61"/>
      <c r="AN162" s="61"/>
      <c r="AO162" s="61"/>
      <c r="AP162" s="61"/>
      <c r="AQ162" s="61"/>
      <c r="AR162" s="61"/>
      <c r="AS162" s="61"/>
      <c r="AT162" s="61"/>
      <c r="AU162" s="61"/>
      <c r="AV162" s="61"/>
      <c r="AW162" s="61"/>
      <c r="AX162" s="61"/>
      <c r="AY162" s="61"/>
      <c r="AZ162" s="61"/>
      <c r="BA162" s="61"/>
      <c r="BB162" s="61"/>
      <c r="BC162" s="61"/>
      <c r="BD162" s="61"/>
      <c r="BE162" s="61"/>
      <c r="BF162" s="61"/>
      <c r="BG162" s="61"/>
      <c r="BH162" s="61"/>
      <c r="BI162" s="61"/>
      <c r="BJ162" s="61"/>
      <c r="BK162" s="61"/>
      <c r="BL162" s="61"/>
      <c r="BM162" s="61"/>
      <c r="BN162" s="61"/>
      <c r="BO162" s="61"/>
      <c r="BP162" s="61"/>
      <c r="BQ162" s="61"/>
      <c r="BR162" s="61"/>
      <c r="BS162" s="61"/>
      <c r="BT162" s="61"/>
      <c r="BU162" s="61"/>
      <c r="BV162" s="61"/>
      <c r="BW162" s="61"/>
      <c r="BX162" s="61"/>
      <c r="BY162" s="61"/>
      <c r="BZ162" s="61"/>
      <c r="CA162" s="61"/>
      <c r="CB162" s="61"/>
      <c r="CC162" s="61"/>
      <c r="CD162" s="61"/>
      <c r="CE162" s="61"/>
      <c r="CF162" s="61"/>
      <c r="CG162" s="61"/>
      <c r="CH162" s="61"/>
      <c r="CI162" s="61"/>
      <c r="CJ162" s="61"/>
      <c r="CK162" s="61"/>
      <c r="CL162" s="61"/>
      <c r="CM162" s="61"/>
      <c r="CN162" s="61"/>
      <c r="CO162" s="61"/>
      <c r="CP162" s="61"/>
      <c r="CQ162" s="61"/>
      <c r="CR162" s="61"/>
      <c r="CS162" s="61"/>
      <c r="CT162" s="61"/>
      <c r="CU162" s="61"/>
      <c r="CV162" s="61"/>
      <c r="CW162" s="61"/>
      <c r="CX162" s="61"/>
      <c r="CY162" s="61"/>
      <c r="CZ162" s="61"/>
      <c r="DA162" s="61"/>
      <c r="DB162" s="61"/>
      <c r="DC162" s="61"/>
      <c r="DD162" s="61"/>
      <c r="DE162" s="61"/>
      <c r="DF162" s="61"/>
      <c r="DG162" s="61"/>
      <c r="DH162" s="61"/>
      <c r="DI162" s="61"/>
      <c r="DJ162" s="61"/>
      <c r="DK162" s="61"/>
      <c r="DL162" s="61"/>
      <c r="DM162" s="61"/>
      <c r="DN162" s="61"/>
      <c r="DO162" s="61"/>
      <c r="DP162" s="61"/>
      <c r="DQ162" s="61"/>
      <c r="DR162" s="61"/>
      <c r="DS162" s="61"/>
      <c r="DT162" s="61"/>
      <c r="DU162" s="61"/>
      <c r="DV162" s="61"/>
      <c r="DW162" s="61"/>
      <c r="DX162" s="61"/>
      <c r="DY162" s="61"/>
      <c r="DZ162" s="61"/>
      <c r="EA162" s="61"/>
      <c r="EB162" s="61"/>
      <c r="EC162" s="61"/>
      <c r="ED162" s="61"/>
      <c r="EE162" s="61"/>
      <c r="EF162" s="61"/>
      <c r="EG162" s="61"/>
      <c r="EH162" s="61"/>
      <c r="EI162" s="61"/>
      <c r="EJ162" s="61"/>
      <c r="EK162" s="61"/>
      <c r="EL162" s="61"/>
      <c r="EM162" s="61"/>
      <c r="EN162" s="61"/>
      <c r="EO162" s="61"/>
      <c r="EP162" s="61"/>
      <c r="EQ162" s="61"/>
      <c r="ER162" s="61"/>
      <c r="ES162" s="61"/>
      <c r="ET162" s="61"/>
      <c r="EU162" s="61"/>
      <c r="EV162" s="61"/>
      <c r="EW162" s="61"/>
      <c r="EX162" s="61"/>
      <c r="EY162" s="61"/>
      <c r="EZ162" s="61"/>
      <c r="FA162" s="61"/>
      <c r="FB162" s="61"/>
      <c r="FC162" s="61"/>
      <c r="FD162" s="61"/>
      <c r="FE162" s="61"/>
      <c r="FF162" s="61"/>
      <c r="FG162" s="61"/>
      <c r="FH162" s="61"/>
      <c r="FI162" s="61"/>
      <c r="FJ162" s="61"/>
      <c r="FK162" s="61"/>
      <c r="FL162" s="61"/>
      <c r="FM162" s="61"/>
      <c r="FN162" s="61"/>
      <c r="FO162" s="61"/>
      <c r="FP162" s="61"/>
      <c r="FQ162" s="61"/>
      <c r="FR162" s="61"/>
      <c r="FS162" s="61"/>
      <c r="FT162" s="61"/>
      <c r="FU162" s="61"/>
      <c r="FV162" s="61"/>
      <c r="FW162" s="61"/>
      <c r="FX162" s="61"/>
      <c r="FY162" s="61"/>
      <c r="FZ162" s="61"/>
      <c r="GA162" s="61"/>
      <c r="GB162" s="61"/>
      <c r="GC162" s="61"/>
      <c r="GD162" s="61"/>
      <c r="GE162" s="61"/>
      <c r="GF162" s="61"/>
      <c r="GG162" s="61"/>
      <c r="GH162" s="61"/>
      <c r="GI162" s="61"/>
      <c r="GJ162" s="61"/>
      <c r="GK162" s="61"/>
      <c r="GL162" s="61"/>
      <c r="GM162" s="61"/>
      <c r="GN162" s="61"/>
      <c r="GO162" s="61"/>
      <c r="GP162" s="61"/>
      <c r="GQ162" s="61"/>
      <c r="GR162" s="61"/>
      <c r="GS162" s="61"/>
      <c r="GT162" s="61"/>
      <c r="GU162" s="61"/>
      <c r="GV162" s="61"/>
      <c r="GW162" s="61"/>
      <c r="GX162" s="61"/>
      <c r="GY162" s="61"/>
      <c r="GZ162" s="61"/>
      <c r="HA162" s="61"/>
      <c r="HB162" s="61"/>
      <c r="HC162" s="61"/>
      <c r="HD162" s="61"/>
      <c r="HE162" s="61"/>
      <c r="HF162" s="61"/>
      <c r="HG162" s="61"/>
      <c r="HH162" s="61"/>
      <c r="HI162" s="61"/>
      <c r="HJ162" s="61"/>
      <c r="HK162" s="61"/>
      <c r="HL162" s="61"/>
      <c r="HM162" s="61"/>
      <c r="HN162" s="61"/>
      <c r="HO162" s="61"/>
      <c r="HP162" s="61"/>
      <c r="HQ162" s="61"/>
      <c r="HR162" s="61"/>
      <c r="HS162" s="61"/>
      <c r="HT162" s="61"/>
      <c r="HU162" s="61"/>
      <c r="HV162" s="61"/>
      <c r="HW162" s="61"/>
      <c r="HX162" s="61"/>
      <c r="HY162" s="61"/>
      <c r="HZ162" s="61"/>
      <c r="IA162" s="61"/>
      <c r="IB162" s="61"/>
      <c r="IC162" s="61"/>
      <c r="ID162" s="61"/>
      <c r="IE162" s="61"/>
      <c r="IF162" s="61"/>
      <c r="IG162" s="61"/>
      <c r="IH162" s="61"/>
      <c r="II162" s="61"/>
      <c r="IJ162" s="61"/>
      <c r="IK162" s="61"/>
      <c r="IL162" s="61"/>
      <c r="IM162" s="61"/>
      <c r="IN162" s="61"/>
      <c r="IO162" s="61"/>
      <c r="IP162" s="61"/>
      <c r="IQ162" s="61"/>
      <c r="IR162" s="61"/>
      <c r="IS162" s="61"/>
      <c r="IT162" s="61"/>
      <c r="IU162" s="61"/>
      <c r="IV162" s="61"/>
      <c r="IW162" s="61"/>
      <c r="IX162" s="61"/>
      <c r="IY162" s="61"/>
      <c r="IZ162" s="61"/>
      <c r="JA162" s="61"/>
      <c r="JB162" s="61"/>
      <c r="JC162" s="61"/>
      <c r="JD162" s="61"/>
      <c r="JE162" s="61"/>
      <c r="JF162" s="61"/>
      <c r="JG162" s="61"/>
      <c r="JH162" s="61"/>
      <c r="JI162" s="61"/>
      <c r="JJ162" s="61"/>
      <c r="JK162" s="61"/>
      <c r="JL162" s="61"/>
      <c r="JM162" s="61"/>
      <c r="JN162" s="61"/>
      <c r="JO162" s="61"/>
      <c r="JP162" s="61"/>
      <c r="JQ162" s="61"/>
      <c r="JR162" s="61"/>
      <c r="JS162" s="61"/>
      <c r="JT162" s="61"/>
      <c r="JU162" s="61"/>
      <c r="JV162" s="61"/>
      <c r="JW162" s="61"/>
      <c r="JX162" s="61"/>
      <c r="JY162" s="61"/>
      <c r="JZ162" s="61"/>
      <c r="KA162" s="61"/>
      <c r="KB162" s="61"/>
      <c r="KC162" s="61"/>
      <c r="KD162" s="61"/>
      <c r="KE162" s="61"/>
      <c r="KF162" s="61"/>
      <c r="KG162" s="61"/>
      <c r="KH162" s="61"/>
      <c r="KI162" s="61"/>
      <c r="KJ162" s="61"/>
      <c r="KK162" s="61"/>
      <c r="KL162" s="61"/>
      <c r="KM162" s="61"/>
      <c r="KN162" s="9"/>
      <c r="KO162" s="22"/>
    </row>
    <row r="163" spans="1:301" s="21" customFormat="1" ht="31.5" x14ac:dyDescent="0.25">
      <c r="A163" s="3"/>
      <c r="B163" s="6" t="s">
        <v>148</v>
      </c>
      <c r="C163" s="9">
        <v>411195000</v>
      </c>
      <c r="D163" s="9"/>
      <c r="E163" s="9"/>
      <c r="F163" s="9"/>
      <c r="G163" s="9"/>
      <c r="H163" s="9"/>
      <c r="I163" s="9"/>
      <c r="J163" s="9"/>
      <c r="K163" s="80">
        <f t="shared" si="18"/>
        <v>0</v>
      </c>
      <c r="L163" s="9"/>
      <c r="M163" s="9"/>
      <c r="N163" s="9"/>
      <c r="O163" s="9"/>
      <c r="P163" s="9"/>
      <c r="Q163" s="9"/>
      <c r="R163" s="9"/>
      <c r="S163" s="9">
        <v>31445000</v>
      </c>
      <c r="T163" s="9"/>
      <c r="U163" s="9"/>
      <c r="V163" s="9">
        <v>31445000</v>
      </c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>
        <v>41633000</v>
      </c>
      <c r="AX163" s="9"/>
      <c r="AY163" s="9"/>
      <c r="AZ163" s="9">
        <v>41633000</v>
      </c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>
        <v>42580000</v>
      </c>
      <c r="BP163" s="9"/>
      <c r="BQ163" s="9"/>
      <c r="BR163" s="9">
        <v>42580000</v>
      </c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>
        <v>62854000</v>
      </c>
      <c r="CJ163" s="9"/>
      <c r="CK163" s="9"/>
      <c r="CL163" s="9">
        <v>62854000</v>
      </c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>
        <v>16034000</v>
      </c>
      <c r="DB163" s="9"/>
      <c r="DC163" s="9"/>
      <c r="DD163" s="9">
        <v>16034000</v>
      </c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>
        <v>22466000</v>
      </c>
      <c r="DP163" s="9"/>
      <c r="DQ163" s="9"/>
      <c r="DR163" s="9">
        <v>22466000</v>
      </c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>
        <v>10386000</v>
      </c>
      <c r="EH163" s="9"/>
      <c r="EI163" s="9"/>
      <c r="EJ163" s="9">
        <v>10386000</v>
      </c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>
        <v>26560000</v>
      </c>
      <c r="EV163" s="9"/>
      <c r="EW163" s="9"/>
      <c r="EX163" s="9">
        <v>26560000</v>
      </c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>
        <v>32134000</v>
      </c>
      <c r="FN163" s="9"/>
      <c r="FO163" s="9"/>
      <c r="FP163" s="9">
        <v>32134000</v>
      </c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>
        <v>22034000</v>
      </c>
      <c r="GD163" s="9"/>
      <c r="GE163" s="9"/>
      <c r="GF163" s="9">
        <v>22034000</v>
      </c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>
        <v>17470000</v>
      </c>
      <c r="GT163" s="9"/>
      <c r="GU163" s="9"/>
      <c r="GV163" s="9">
        <v>17470000</v>
      </c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>
        <v>24696000</v>
      </c>
      <c r="HH163" s="9"/>
      <c r="HI163" s="9"/>
      <c r="HJ163" s="9">
        <v>24696000</v>
      </c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>
        <v>12250000</v>
      </c>
      <c r="HX163" s="9"/>
      <c r="HY163" s="9"/>
      <c r="HZ163" s="9">
        <v>12250000</v>
      </c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>
        <v>23191000</v>
      </c>
      <c r="IM163" s="9"/>
      <c r="IN163" s="9"/>
      <c r="IO163" s="9">
        <v>23191000</v>
      </c>
      <c r="IP163" s="9"/>
      <c r="IQ163" s="9"/>
      <c r="IR163" s="9"/>
      <c r="IS163" s="9"/>
      <c r="IT163" s="9"/>
      <c r="IU163" s="9"/>
      <c r="IV163" s="9"/>
      <c r="IW163" s="9"/>
      <c r="IX163" s="9"/>
      <c r="IY163" s="9"/>
      <c r="IZ163" s="9">
        <v>25462000</v>
      </c>
      <c r="JA163" s="9"/>
      <c r="JB163" s="9"/>
      <c r="JC163" s="9">
        <v>25462000</v>
      </c>
      <c r="JD163" s="9"/>
      <c r="JE163" s="9"/>
      <c r="JF163" s="9"/>
      <c r="JG163" s="9"/>
      <c r="JH163" s="9"/>
      <c r="JI163" s="9"/>
      <c r="JJ163" s="9"/>
      <c r="JK163" s="9"/>
      <c r="JL163" s="9"/>
      <c r="JM163" s="9"/>
      <c r="JN163" s="9"/>
      <c r="JO163" s="9"/>
      <c r="JP163" s="9"/>
      <c r="JQ163" s="9"/>
      <c r="JR163" s="9"/>
      <c r="JS163" s="9"/>
      <c r="JT163" s="9"/>
      <c r="JU163" s="9"/>
      <c r="JV163" s="9"/>
      <c r="JW163" s="9"/>
      <c r="JX163" s="9"/>
      <c r="JY163" s="9"/>
      <c r="JZ163" s="9"/>
      <c r="KA163" s="9"/>
      <c r="KB163" s="9"/>
      <c r="KC163" s="9"/>
      <c r="KD163" s="9"/>
      <c r="KE163" s="9"/>
      <c r="KF163" s="9"/>
      <c r="KG163" s="9"/>
      <c r="KH163" s="9"/>
      <c r="KI163" s="9"/>
      <c r="KJ163" s="9"/>
      <c r="KK163" s="9"/>
      <c r="KL163" s="9"/>
      <c r="KM163" s="9"/>
      <c r="KN163" s="9"/>
      <c r="KO163" s="22"/>
    </row>
    <row r="164" spans="1:301" s="21" customFormat="1" ht="31.5" x14ac:dyDescent="0.25">
      <c r="A164" s="3"/>
      <c r="B164" s="6" t="s">
        <v>149</v>
      </c>
      <c r="C164" s="61">
        <v>253369096</v>
      </c>
      <c r="D164" s="61">
        <v>253369096</v>
      </c>
      <c r="E164" s="61"/>
      <c r="F164" s="61"/>
      <c r="G164" s="61"/>
      <c r="H164" s="61"/>
      <c r="I164" s="61"/>
      <c r="J164" s="61"/>
      <c r="K164" s="80">
        <f t="shared" si="18"/>
        <v>0</v>
      </c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B164" s="61"/>
      <c r="AC164" s="61"/>
      <c r="AD164" s="61"/>
      <c r="AE164" s="61"/>
      <c r="AF164" s="61"/>
      <c r="AG164" s="61"/>
      <c r="AH164" s="61"/>
      <c r="AI164" s="61"/>
      <c r="AJ164" s="61"/>
      <c r="AK164" s="61"/>
      <c r="AL164" s="61"/>
      <c r="AM164" s="61"/>
      <c r="AN164" s="61"/>
      <c r="AO164" s="61"/>
      <c r="AP164" s="61"/>
      <c r="AQ164" s="61"/>
      <c r="AR164" s="61"/>
      <c r="AS164" s="61"/>
      <c r="AT164" s="61"/>
      <c r="AU164" s="61"/>
      <c r="AV164" s="61"/>
      <c r="AW164" s="61"/>
      <c r="AX164" s="61"/>
      <c r="AY164" s="61"/>
      <c r="AZ164" s="61"/>
      <c r="BA164" s="61"/>
      <c r="BB164" s="61"/>
      <c r="BC164" s="61"/>
      <c r="BD164" s="61"/>
      <c r="BE164" s="61"/>
      <c r="BF164" s="61"/>
      <c r="BG164" s="61"/>
      <c r="BH164" s="61"/>
      <c r="BI164" s="61"/>
      <c r="BJ164" s="61"/>
      <c r="BK164" s="61"/>
      <c r="BL164" s="61"/>
      <c r="BM164" s="61"/>
      <c r="BN164" s="61"/>
      <c r="BO164" s="61"/>
      <c r="BP164" s="61"/>
      <c r="BQ164" s="61"/>
      <c r="BR164" s="61"/>
      <c r="BS164" s="61"/>
      <c r="BT164" s="61"/>
      <c r="BU164" s="61"/>
      <c r="BV164" s="61"/>
      <c r="BW164" s="61"/>
      <c r="BX164" s="61"/>
      <c r="BY164" s="61"/>
      <c r="BZ164" s="61"/>
      <c r="CA164" s="61"/>
      <c r="CB164" s="61"/>
      <c r="CC164" s="61"/>
      <c r="CD164" s="61"/>
      <c r="CE164" s="61"/>
      <c r="CF164" s="61"/>
      <c r="CG164" s="61"/>
      <c r="CH164" s="61"/>
      <c r="CI164" s="61"/>
      <c r="CJ164" s="61"/>
      <c r="CK164" s="61"/>
      <c r="CL164" s="61"/>
      <c r="CM164" s="61"/>
      <c r="CN164" s="61"/>
      <c r="CO164" s="61"/>
      <c r="CP164" s="61"/>
      <c r="CQ164" s="61"/>
      <c r="CR164" s="61"/>
      <c r="CS164" s="61"/>
      <c r="CT164" s="61"/>
      <c r="CU164" s="61"/>
      <c r="CV164" s="61"/>
      <c r="CW164" s="61"/>
      <c r="CX164" s="61"/>
      <c r="CY164" s="61"/>
      <c r="CZ164" s="61"/>
      <c r="DA164" s="61"/>
      <c r="DB164" s="61"/>
      <c r="DC164" s="61"/>
      <c r="DD164" s="61"/>
      <c r="DE164" s="61"/>
      <c r="DF164" s="61"/>
      <c r="DG164" s="61"/>
      <c r="DH164" s="61"/>
      <c r="DI164" s="61"/>
      <c r="DJ164" s="61"/>
      <c r="DK164" s="61"/>
      <c r="DL164" s="61"/>
      <c r="DM164" s="61"/>
      <c r="DN164" s="61"/>
      <c r="DO164" s="61"/>
      <c r="DP164" s="61"/>
      <c r="DQ164" s="61"/>
      <c r="DR164" s="61"/>
      <c r="DS164" s="61"/>
      <c r="DT164" s="61"/>
      <c r="DU164" s="61"/>
      <c r="DV164" s="61"/>
      <c r="DW164" s="61"/>
      <c r="DX164" s="61"/>
      <c r="DY164" s="61"/>
      <c r="DZ164" s="61"/>
      <c r="EA164" s="61"/>
      <c r="EB164" s="61"/>
      <c r="EC164" s="61"/>
      <c r="ED164" s="61"/>
      <c r="EE164" s="61"/>
      <c r="EF164" s="61"/>
      <c r="EG164" s="61"/>
      <c r="EH164" s="61"/>
      <c r="EI164" s="61"/>
      <c r="EJ164" s="61"/>
      <c r="EK164" s="61"/>
      <c r="EL164" s="61"/>
      <c r="EM164" s="61"/>
      <c r="EN164" s="61"/>
      <c r="EO164" s="61"/>
      <c r="EP164" s="61"/>
      <c r="EQ164" s="61"/>
      <c r="ER164" s="61"/>
      <c r="ES164" s="61"/>
      <c r="ET164" s="61"/>
      <c r="EU164" s="61"/>
      <c r="EV164" s="61"/>
      <c r="EW164" s="61"/>
      <c r="EX164" s="61"/>
      <c r="EY164" s="61"/>
      <c r="EZ164" s="61"/>
      <c r="FA164" s="61"/>
      <c r="FB164" s="61"/>
      <c r="FC164" s="61"/>
      <c r="FD164" s="61"/>
      <c r="FE164" s="61"/>
      <c r="FF164" s="61"/>
      <c r="FG164" s="61"/>
      <c r="FH164" s="61"/>
      <c r="FI164" s="61"/>
      <c r="FJ164" s="61"/>
      <c r="FK164" s="61"/>
      <c r="FL164" s="61"/>
      <c r="FM164" s="61"/>
      <c r="FN164" s="61"/>
      <c r="FO164" s="61"/>
      <c r="FP164" s="61"/>
      <c r="FQ164" s="61"/>
      <c r="FR164" s="61"/>
      <c r="FS164" s="61"/>
      <c r="FT164" s="61"/>
      <c r="FU164" s="61"/>
      <c r="FV164" s="61"/>
      <c r="FW164" s="61"/>
      <c r="FX164" s="61"/>
      <c r="FY164" s="61"/>
      <c r="FZ164" s="61"/>
      <c r="GA164" s="61"/>
      <c r="GB164" s="61"/>
      <c r="GC164" s="61"/>
      <c r="GD164" s="61"/>
      <c r="GE164" s="61"/>
      <c r="GF164" s="61"/>
      <c r="GG164" s="61"/>
      <c r="GH164" s="61"/>
      <c r="GI164" s="61"/>
      <c r="GJ164" s="61"/>
      <c r="GK164" s="61"/>
      <c r="GL164" s="61"/>
      <c r="GM164" s="61"/>
      <c r="GN164" s="61"/>
      <c r="GO164" s="61"/>
      <c r="GP164" s="61"/>
      <c r="GQ164" s="61"/>
      <c r="GR164" s="61"/>
      <c r="GS164" s="61"/>
      <c r="GT164" s="61"/>
      <c r="GU164" s="61"/>
      <c r="GV164" s="61"/>
      <c r="GW164" s="61"/>
      <c r="GX164" s="61"/>
      <c r="GY164" s="61"/>
      <c r="GZ164" s="61"/>
      <c r="HA164" s="61"/>
      <c r="HB164" s="61"/>
      <c r="HC164" s="61"/>
      <c r="HD164" s="61"/>
      <c r="HE164" s="61"/>
      <c r="HF164" s="61"/>
      <c r="HG164" s="61"/>
      <c r="HH164" s="61"/>
      <c r="HI164" s="61"/>
      <c r="HJ164" s="61"/>
      <c r="HK164" s="61"/>
      <c r="HL164" s="61"/>
      <c r="HM164" s="61"/>
      <c r="HN164" s="61"/>
      <c r="HO164" s="61"/>
      <c r="HP164" s="61"/>
      <c r="HQ164" s="61"/>
      <c r="HR164" s="61"/>
      <c r="HS164" s="61"/>
      <c r="HT164" s="61"/>
      <c r="HU164" s="61"/>
      <c r="HV164" s="61"/>
      <c r="HW164" s="61"/>
      <c r="HX164" s="61"/>
      <c r="HY164" s="61"/>
      <c r="HZ164" s="61"/>
      <c r="IA164" s="61"/>
      <c r="IB164" s="61"/>
      <c r="IC164" s="61"/>
      <c r="ID164" s="61"/>
      <c r="IE164" s="61"/>
      <c r="IF164" s="61"/>
      <c r="IG164" s="61"/>
      <c r="IH164" s="61"/>
      <c r="II164" s="61"/>
      <c r="IJ164" s="61"/>
      <c r="IK164" s="61"/>
      <c r="IL164" s="61"/>
      <c r="IM164" s="61"/>
      <c r="IN164" s="61"/>
      <c r="IO164" s="61"/>
      <c r="IP164" s="61"/>
      <c r="IQ164" s="61"/>
      <c r="IR164" s="61"/>
      <c r="IS164" s="61"/>
      <c r="IT164" s="61"/>
      <c r="IU164" s="61"/>
      <c r="IV164" s="61"/>
      <c r="IW164" s="61"/>
      <c r="IX164" s="61"/>
      <c r="IY164" s="61"/>
      <c r="IZ164" s="61"/>
      <c r="JA164" s="61"/>
      <c r="JB164" s="61"/>
      <c r="JC164" s="61"/>
      <c r="JD164" s="61"/>
      <c r="JE164" s="61"/>
      <c r="JF164" s="61"/>
      <c r="JG164" s="61"/>
      <c r="JH164" s="61"/>
      <c r="JI164" s="61"/>
      <c r="JJ164" s="61"/>
      <c r="JK164" s="61"/>
      <c r="JL164" s="61"/>
      <c r="JM164" s="61"/>
      <c r="JN164" s="61"/>
      <c r="JO164" s="61"/>
      <c r="JP164" s="61"/>
      <c r="JQ164" s="61"/>
      <c r="JR164" s="61"/>
      <c r="JS164" s="61"/>
      <c r="JT164" s="61"/>
      <c r="JU164" s="61"/>
      <c r="JV164" s="61"/>
      <c r="JW164" s="61"/>
      <c r="JX164" s="61"/>
      <c r="JY164" s="61"/>
      <c r="JZ164" s="61"/>
      <c r="KA164" s="61"/>
      <c r="KB164" s="61"/>
      <c r="KC164" s="61"/>
      <c r="KD164" s="61"/>
      <c r="KE164" s="61"/>
      <c r="KF164" s="61"/>
      <c r="KG164" s="61"/>
      <c r="KH164" s="61"/>
      <c r="KI164" s="61"/>
      <c r="KJ164" s="61"/>
      <c r="KK164" s="61"/>
      <c r="KL164" s="61"/>
      <c r="KM164" s="61"/>
      <c r="KN164" s="9"/>
      <c r="KO164" s="22"/>
    </row>
    <row r="165" spans="1:301" s="21" customFormat="1" ht="31.5" x14ac:dyDescent="0.25">
      <c r="A165" s="3"/>
      <c r="B165" s="6" t="s">
        <v>150</v>
      </c>
      <c r="C165" s="61">
        <v>24070400</v>
      </c>
      <c r="D165" s="61"/>
      <c r="E165" s="61"/>
      <c r="F165" s="61"/>
      <c r="G165" s="61"/>
      <c r="H165" s="61"/>
      <c r="I165" s="61"/>
      <c r="J165" s="61"/>
      <c r="K165" s="80">
        <f t="shared" si="18"/>
        <v>0</v>
      </c>
      <c r="L165" s="61"/>
      <c r="M165" s="61"/>
      <c r="N165" s="61"/>
      <c r="O165" s="61"/>
      <c r="P165" s="61"/>
      <c r="Q165" s="61"/>
      <c r="R165" s="61"/>
      <c r="S165" s="61">
        <v>1504400</v>
      </c>
      <c r="T165" s="61"/>
      <c r="U165" s="61"/>
      <c r="V165" s="61">
        <v>1504400</v>
      </c>
      <c r="W165" s="61"/>
      <c r="X165" s="61"/>
      <c r="Y165" s="61"/>
      <c r="Z165" s="61"/>
      <c r="AA165" s="61"/>
      <c r="AB165" s="61"/>
      <c r="AC165" s="61"/>
      <c r="AD165" s="61"/>
      <c r="AE165" s="61"/>
      <c r="AF165" s="61"/>
      <c r="AG165" s="61"/>
      <c r="AH165" s="61"/>
      <c r="AI165" s="61"/>
      <c r="AJ165" s="61"/>
      <c r="AK165" s="61"/>
      <c r="AL165" s="61"/>
      <c r="AM165" s="61"/>
      <c r="AN165" s="61"/>
      <c r="AO165" s="61"/>
      <c r="AP165" s="61"/>
      <c r="AQ165" s="61"/>
      <c r="AR165" s="61"/>
      <c r="AS165" s="61"/>
      <c r="AT165" s="61"/>
      <c r="AU165" s="61"/>
      <c r="AV165" s="61"/>
      <c r="AW165" s="61">
        <v>1504400</v>
      </c>
      <c r="AX165" s="61"/>
      <c r="AY165" s="61"/>
      <c r="AZ165" s="61">
        <v>1504400</v>
      </c>
      <c r="BA165" s="61"/>
      <c r="BB165" s="61"/>
      <c r="BC165" s="61"/>
      <c r="BD165" s="61"/>
      <c r="BE165" s="61"/>
      <c r="BF165" s="61"/>
      <c r="BG165" s="61"/>
      <c r="BH165" s="61"/>
      <c r="BI165" s="61"/>
      <c r="BJ165" s="61"/>
      <c r="BK165" s="61"/>
      <c r="BL165" s="61"/>
      <c r="BM165" s="61"/>
      <c r="BN165" s="61"/>
      <c r="BO165" s="61">
        <v>1504400</v>
      </c>
      <c r="BP165" s="61"/>
      <c r="BQ165" s="61"/>
      <c r="BR165" s="61">
        <v>1504400</v>
      </c>
      <c r="BS165" s="61"/>
      <c r="BT165" s="61"/>
      <c r="BU165" s="61"/>
      <c r="BV165" s="61"/>
      <c r="BW165" s="61"/>
      <c r="BX165" s="61"/>
      <c r="BY165" s="61"/>
      <c r="BZ165" s="61"/>
      <c r="CA165" s="61"/>
      <c r="CB165" s="61"/>
      <c r="CC165" s="61"/>
      <c r="CD165" s="61"/>
      <c r="CE165" s="61"/>
      <c r="CF165" s="61"/>
      <c r="CG165" s="61"/>
      <c r="CH165" s="61"/>
      <c r="CI165" s="61">
        <v>1504400</v>
      </c>
      <c r="CJ165" s="61"/>
      <c r="CK165" s="61"/>
      <c r="CL165" s="61">
        <v>1504400</v>
      </c>
      <c r="CM165" s="61"/>
      <c r="CN165" s="61"/>
      <c r="CO165" s="61"/>
      <c r="CP165" s="61"/>
      <c r="CQ165" s="61"/>
      <c r="CR165" s="61"/>
      <c r="CS165" s="61"/>
      <c r="CT165" s="61"/>
      <c r="CU165" s="61"/>
      <c r="CV165" s="61"/>
      <c r="CW165" s="61"/>
      <c r="CX165" s="61"/>
      <c r="CY165" s="61"/>
      <c r="CZ165" s="61"/>
      <c r="DA165" s="61">
        <v>1504400</v>
      </c>
      <c r="DB165" s="61"/>
      <c r="DC165" s="61"/>
      <c r="DD165" s="61">
        <v>1504400</v>
      </c>
      <c r="DE165" s="61"/>
      <c r="DF165" s="61"/>
      <c r="DG165" s="61"/>
      <c r="DH165" s="61"/>
      <c r="DI165" s="61"/>
      <c r="DJ165" s="61"/>
      <c r="DK165" s="61"/>
      <c r="DL165" s="61"/>
      <c r="DM165" s="61"/>
      <c r="DN165" s="61"/>
      <c r="DO165" s="61">
        <v>1504400</v>
      </c>
      <c r="DP165" s="61"/>
      <c r="DQ165" s="61"/>
      <c r="DR165" s="61">
        <v>1504400</v>
      </c>
      <c r="DS165" s="61"/>
      <c r="DT165" s="61"/>
      <c r="DU165" s="61"/>
      <c r="DV165" s="61"/>
      <c r="DW165" s="61"/>
      <c r="DX165" s="61"/>
      <c r="DY165" s="61"/>
      <c r="DZ165" s="61"/>
      <c r="EA165" s="61"/>
      <c r="EB165" s="61"/>
      <c r="EC165" s="61"/>
      <c r="ED165" s="61"/>
      <c r="EE165" s="61"/>
      <c r="EF165" s="61"/>
      <c r="EG165" s="61">
        <v>1504400</v>
      </c>
      <c r="EH165" s="61"/>
      <c r="EI165" s="61"/>
      <c r="EJ165" s="61">
        <v>1504400</v>
      </c>
      <c r="EK165" s="61"/>
      <c r="EL165" s="61"/>
      <c r="EM165" s="61"/>
      <c r="EN165" s="61"/>
      <c r="EO165" s="61"/>
      <c r="EP165" s="61"/>
      <c r="EQ165" s="61"/>
      <c r="ER165" s="61"/>
      <c r="ES165" s="61"/>
      <c r="ET165" s="61"/>
      <c r="EU165" s="61">
        <v>1504400</v>
      </c>
      <c r="EV165" s="61"/>
      <c r="EW165" s="61"/>
      <c r="EX165" s="61">
        <v>1504400</v>
      </c>
      <c r="EY165" s="61"/>
      <c r="EZ165" s="61"/>
      <c r="FA165" s="61"/>
      <c r="FB165" s="61"/>
      <c r="FC165" s="61"/>
      <c r="FD165" s="61"/>
      <c r="FE165" s="61"/>
      <c r="FF165" s="61"/>
      <c r="FG165" s="61"/>
      <c r="FH165" s="61"/>
      <c r="FI165" s="61"/>
      <c r="FJ165" s="61"/>
      <c r="FK165" s="61"/>
      <c r="FL165" s="61"/>
      <c r="FM165" s="61">
        <v>1504400</v>
      </c>
      <c r="FN165" s="61"/>
      <c r="FO165" s="61"/>
      <c r="FP165" s="61">
        <v>1504400</v>
      </c>
      <c r="FQ165" s="61"/>
      <c r="FR165" s="61"/>
      <c r="FS165" s="61"/>
      <c r="FT165" s="61"/>
      <c r="FU165" s="61"/>
      <c r="FV165" s="61"/>
      <c r="FW165" s="61"/>
      <c r="FX165" s="61"/>
      <c r="FY165" s="61"/>
      <c r="FZ165" s="61"/>
      <c r="GA165" s="61"/>
      <c r="GB165" s="61"/>
      <c r="GC165" s="61">
        <v>1504400</v>
      </c>
      <c r="GD165" s="61"/>
      <c r="GE165" s="61"/>
      <c r="GF165" s="61">
        <v>1504400</v>
      </c>
      <c r="GG165" s="61"/>
      <c r="GH165" s="61"/>
      <c r="GI165" s="61"/>
      <c r="GJ165" s="61"/>
      <c r="GK165" s="61"/>
      <c r="GL165" s="61"/>
      <c r="GM165" s="61"/>
      <c r="GN165" s="61"/>
      <c r="GO165" s="61"/>
      <c r="GP165" s="61"/>
      <c r="GQ165" s="61"/>
      <c r="GR165" s="61"/>
      <c r="GS165" s="61">
        <v>1504400</v>
      </c>
      <c r="GT165" s="61"/>
      <c r="GU165" s="61"/>
      <c r="GV165" s="61">
        <v>1504400</v>
      </c>
      <c r="GW165" s="61"/>
      <c r="GX165" s="61"/>
      <c r="GY165" s="61"/>
      <c r="GZ165" s="61"/>
      <c r="HA165" s="61"/>
      <c r="HB165" s="61"/>
      <c r="HC165" s="61"/>
      <c r="HD165" s="61"/>
      <c r="HE165" s="61"/>
      <c r="HF165" s="61"/>
      <c r="HG165" s="61">
        <v>1504400</v>
      </c>
      <c r="HH165" s="61"/>
      <c r="HI165" s="61"/>
      <c r="HJ165" s="61">
        <v>1504400</v>
      </c>
      <c r="HK165" s="61"/>
      <c r="HL165" s="61"/>
      <c r="HM165" s="61"/>
      <c r="HN165" s="61"/>
      <c r="HO165" s="61"/>
      <c r="HP165" s="61"/>
      <c r="HQ165" s="61"/>
      <c r="HR165" s="61"/>
      <c r="HS165" s="61"/>
      <c r="HT165" s="61"/>
      <c r="HU165" s="61"/>
      <c r="HV165" s="61"/>
      <c r="HW165" s="61">
        <v>1504400</v>
      </c>
      <c r="HX165" s="61"/>
      <c r="HY165" s="61"/>
      <c r="HZ165" s="61">
        <v>1504400</v>
      </c>
      <c r="IA165" s="61"/>
      <c r="IB165" s="61"/>
      <c r="IC165" s="61"/>
      <c r="ID165" s="61"/>
      <c r="IE165" s="61"/>
      <c r="IF165" s="61"/>
      <c r="IG165" s="61"/>
      <c r="IH165" s="61"/>
      <c r="II165" s="61"/>
      <c r="IJ165" s="61"/>
      <c r="IK165" s="61"/>
      <c r="IL165" s="61">
        <v>1504400</v>
      </c>
      <c r="IM165" s="61"/>
      <c r="IN165" s="61"/>
      <c r="IO165" s="61">
        <v>1504400</v>
      </c>
      <c r="IP165" s="61"/>
      <c r="IQ165" s="61"/>
      <c r="IR165" s="61"/>
      <c r="IS165" s="61"/>
      <c r="IT165" s="61"/>
      <c r="IU165" s="61"/>
      <c r="IV165" s="61"/>
      <c r="IW165" s="61"/>
      <c r="IX165" s="61"/>
      <c r="IY165" s="61"/>
      <c r="IZ165" s="61">
        <v>1504400</v>
      </c>
      <c r="JA165" s="61"/>
      <c r="JB165" s="61"/>
      <c r="JC165" s="61">
        <v>1504400</v>
      </c>
      <c r="JD165" s="61"/>
      <c r="JE165" s="61"/>
      <c r="JF165" s="61"/>
      <c r="JG165" s="61"/>
      <c r="JH165" s="61"/>
      <c r="JI165" s="61"/>
      <c r="JJ165" s="61"/>
      <c r="JK165" s="61"/>
      <c r="JL165" s="61"/>
      <c r="JM165" s="61"/>
      <c r="JN165" s="61"/>
      <c r="JO165" s="61"/>
      <c r="JP165" s="61"/>
      <c r="JQ165" s="61"/>
      <c r="JR165" s="61">
        <v>1504400</v>
      </c>
      <c r="JS165" s="61"/>
      <c r="JT165" s="61"/>
      <c r="JU165" s="61">
        <v>1504400</v>
      </c>
      <c r="JV165" s="61"/>
      <c r="JW165" s="61"/>
      <c r="JX165" s="61"/>
      <c r="JY165" s="61"/>
      <c r="JZ165" s="61"/>
      <c r="KA165" s="61"/>
      <c r="KB165" s="61"/>
      <c r="KC165" s="61"/>
      <c r="KD165" s="61"/>
      <c r="KE165" s="61"/>
      <c r="KF165" s="61"/>
      <c r="KG165" s="61"/>
      <c r="KH165" s="61"/>
      <c r="KI165" s="61"/>
      <c r="KJ165" s="61"/>
      <c r="KK165" s="61"/>
      <c r="KL165" s="61"/>
      <c r="KM165" s="61"/>
      <c r="KN165" s="9"/>
      <c r="KO165" s="22"/>
    </row>
    <row r="166" spans="1:301" s="21" customFormat="1" ht="78.75" x14ac:dyDescent="0.25">
      <c r="A166" s="3"/>
      <c r="B166" s="6" t="s">
        <v>154</v>
      </c>
      <c r="C166" s="61">
        <v>205000000</v>
      </c>
      <c r="D166" s="61"/>
      <c r="E166" s="61"/>
      <c r="F166" s="61"/>
      <c r="G166" s="61"/>
      <c r="H166" s="61"/>
      <c r="I166" s="61"/>
      <c r="J166" s="61"/>
      <c r="K166" s="80">
        <f t="shared" si="18"/>
        <v>0</v>
      </c>
      <c r="L166" s="61"/>
      <c r="M166" s="61"/>
      <c r="N166" s="61"/>
      <c r="O166" s="61">
        <v>75000000</v>
      </c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1"/>
      <c r="AB166" s="61"/>
      <c r="AC166" s="61"/>
      <c r="AD166" s="61"/>
      <c r="AE166" s="61"/>
      <c r="AF166" s="61"/>
      <c r="AG166" s="61"/>
      <c r="AH166" s="61"/>
      <c r="AI166" s="61"/>
      <c r="AJ166" s="61"/>
      <c r="AK166" s="61"/>
      <c r="AL166" s="61"/>
      <c r="AM166" s="61"/>
      <c r="AN166" s="61"/>
      <c r="AO166" s="61"/>
      <c r="AP166" s="61"/>
      <c r="AQ166" s="61"/>
      <c r="AR166" s="61"/>
      <c r="AS166" s="61"/>
      <c r="AT166" s="61"/>
      <c r="AU166" s="61"/>
      <c r="AV166" s="61"/>
      <c r="AW166" s="61">
        <v>50000000</v>
      </c>
      <c r="AX166" s="61"/>
      <c r="AY166" s="61"/>
      <c r="AZ166" s="61"/>
      <c r="BA166" s="61"/>
      <c r="BB166" s="61">
        <v>50000000</v>
      </c>
      <c r="BC166" s="61"/>
      <c r="BD166" s="61">
        <v>50000000</v>
      </c>
      <c r="BE166" s="61"/>
      <c r="BF166" s="61"/>
      <c r="BG166" s="61"/>
      <c r="BH166" s="61"/>
      <c r="BI166" s="61"/>
      <c r="BJ166" s="61"/>
      <c r="BK166" s="61"/>
      <c r="BL166" s="61"/>
      <c r="BM166" s="61"/>
      <c r="BN166" s="61"/>
      <c r="BO166" s="61"/>
      <c r="BP166" s="61"/>
      <c r="BQ166" s="61"/>
      <c r="BR166" s="61"/>
      <c r="BS166" s="61"/>
      <c r="BT166" s="61"/>
      <c r="BU166" s="61"/>
      <c r="BV166" s="61"/>
      <c r="BW166" s="61"/>
      <c r="BX166" s="61"/>
      <c r="BY166" s="61"/>
      <c r="BZ166" s="61"/>
      <c r="CA166" s="61"/>
      <c r="CB166" s="61"/>
      <c r="CC166" s="61"/>
      <c r="CD166" s="61"/>
      <c r="CE166" s="61"/>
      <c r="CF166" s="61"/>
      <c r="CG166" s="61"/>
      <c r="CH166" s="61"/>
      <c r="CI166" s="61">
        <v>50000000</v>
      </c>
      <c r="CJ166" s="61"/>
      <c r="CK166" s="61"/>
      <c r="CL166" s="61"/>
      <c r="CM166" s="61"/>
      <c r="CN166" s="61">
        <v>50000000</v>
      </c>
      <c r="CO166" s="61"/>
      <c r="CP166" s="61"/>
      <c r="CQ166" s="61"/>
      <c r="CR166" s="61"/>
      <c r="CS166" s="61"/>
      <c r="CT166" s="61"/>
      <c r="CU166" s="61"/>
      <c r="CV166" s="61"/>
      <c r="CW166" s="61"/>
      <c r="CX166" s="61">
        <v>50000000</v>
      </c>
      <c r="CY166" s="61"/>
      <c r="CZ166" s="61"/>
      <c r="DA166" s="61"/>
      <c r="DB166" s="61"/>
      <c r="DC166" s="61"/>
      <c r="DD166" s="61"/>
      <c r="DE166" s="61"/>
      <c r="DF166" s="61"/>
      <c r="DG166" s="61"/>
      <c r="DH166" s="61"/>
      <c r="DI166" s="61"/>
      <c r="DJ166" s="61"/>
      <c r="DK166" s="61"/>
      <c r="DL166" s="61"/>
      <c r="DM166" s="61"/>
      <c r="DN166" s="61"/>
      <c r="DO166" s="61"/>
      <c r="DP166" s="61"/>
      <c r="DQ166" s="61"/>
      <c r="DR166" s="61"/>
      <c r="DS166" s="61"/>
      <c r="DT166" s="61"/>
      <c r="DU166" s="61"/>
      <c r="DV166" s="61"/>
      <c r="DW166" s="61"/>
      <c r="DX166" s="61"/>
      <c r="DY166" s="61"/>
      <c r="DZ166" s="61"/>
      <c r="EA166" s="61"/>
      <c r="EB166" s="61"/>
      <c r="EC166" s="61"/>
      <c r="ED166" s="61"/>
      <c r="EE166" s="61"/>
      <c r="EF166" s="61"/>
      <c r="EG166" s="61"/>
      <c r="EH166" s="61"/>
      <c r="EI166" s="61"/>
      <c r="EJ166" s="61"/>
      <c r="EK166" s="61"/>
      <c r="EL166" s="61"/>
      <c r="EM166" s="61"/>
      <c r="EN166" s="61"/>
      <c r="EO166" s="61"/>
      <c r="EP166" s="61"/>
      <c r="EQ166" s="61"/>
      <c r="ER166" s="61"/>
      <c r="ES166" s="61"/>
      <c r="ET166" s="61"/>
      <c r="EU166" s="61"/>
      <c r="EV166" s="61"/>
      <c r="EW166" s="61"/>
      <c r="EX166" s="61"/>
      <c r="EY166" s="61"/>
      <c r="EZ166" s="61"/>
      <c r="FA166" s="61"/>
      <c r="FB166" s="61"/>
      <c r="FC166" s="61"/>
      <c r="FD166" s="61"/>
      <c r="FE166" s="61"/>
      <c r="FF166" s="61"/>
      <c r="FG166" s="61"/>
      <c r="FH166" s="61"/>
      <c r="FI166" s="61"/>
      <c r="FJ166" s="61"/>
      <c r="FK166" s="61"/>
      <c r="FL166" s="61"/>
      <c r="FM166" s="61"/>
      <c r="FN166" s="61"/>
      <c r="FO166" s="61"/>
      <c r="FP166" s="61"/>
      <c r="FQ166" s="61"/>
      <c r="FR166" s="61"/>
      <c r="FS166" s="61"/>
      <c r="FT166" s="61"/>
      <c r="FU166" s="61"/>
      <c r="FV166" s="61"/>
      <c r="FW166" s="61"/>
      <c r="FX166" s="61"/>
      <c r="FY166" s="61"/>
      <c r="FZ166" s="61"/>
      <c r="GA166" s="61"/>
      <c r="GB166" s="61"/>
      <c r="GC166" s="61"/>
      <c r="GD166" s="61"/>
      <c r="GE166" s="61"/>
      <c r="GF166" s="61"/>
      <c r="GG166" s="61"/>
      <c r="GH166" s="61"/>
      <c r="GI166" s="61"/>
      <c r="GJ166" s="61"/>
      <c r="GK166" s="61"/>
      <c r="GL166" s="61"/>
      <c r="GM166" s="61"/>
      <c r="GN166" s="61"/>
      <c r="GO166" s="61"/>
      <c r="GP166" s="61"/>
      <c r="GQ166" s="61"/>
      <c r="GR166" s="61"/>
      <c r="GS166" s="61">
        <v>30000000</v>
      </c>
      <c r="GT166" s="61"/>
      <c r="GU166" s="61"/>
      <c r="GV166" s="61"/>
      <c r="GW166" s="61"/>
      <c r="GX166" s="61">
        <v>30000000</v>
      </c>
      <c r="GY166" s="61"/>
      <c r="GZ166" s="61"/>
      <c r="HA166" s="61"/>
      <c r="HB166" s="61">
        <v>30000000</v>
      </c>
      <c r="HC166" s="61"/>
      <c r="HD166" s="61"/>
      <c r="HE166" s="61"/>
      <c r="HF166" s="61"/>
      <c r="HG166" s="61"/>
      <c r="HH166" s="61"/>
      <c r="HI166" s="61"/>
      <c r="HJ166" s="61"/>
      <c r="HK166" s="61"/>
      <c r="HL166" s="61"/>
      <c r="HM166" s="61"/>
      <c r="HN166" s="61"/>
      <c r="HO166" s="61"/>
      <c r="HP166" s="61"/>
      <c r="HQ166" s="61"/>
      <c r="HR166" s="61"/>
      <c r="HS166" s="61"/>
      <c r="HT166" s="61"/>
      <c r="HU166" s="61"/>
      <c r="HV166" s="61"/>
      <c r="HW166" s="61"/>
      <c r="HX166" s="61"/>
      <c r="HY166" s="61"/>
      <c r="HZ166" s="61"/>
      <c r="IA166" s="61"/>
      <c r="IB166" s="61"/>
      <c r="IC166" s="61"/>
      <c r="ID166" s="61"/>
      <c r="IE166" s="61"/>
      <c r="IF166" s="61"/>
      <c r="IG166" s="61"/>
      <c r="IH166" s="61"/>
      <c r="II166" s="61"/>
      <c r="IJ166" s="61"/>
      <c r="IK166" s="61"/>
      <c r="IL166" s="61"/>
      <c r="IM166" s="61"/>
      <c r="IN166" s="61"/>
      <c r="IO166" s="61"/>
      <c r="IP166" s="61"/>
      <c r="IQ166" s="61"/>
      <c r="IR166" s="61"/>
      <c r="IS166" s="61"/>
      <c r="IT166" s="61"/>
      <c r="IU166" s="61"/>
      <c r="IV166" s="61"/>
      <c r="IW166" s="61"/>
      <c r="IX166" s="61"/>
      <c r="IY166" s="61"/>
      <c r="IZ166" s="61"/>
      <c r="JA166" s="61"/>
      <c r="JB166" s="61"/>
      <c r="JC166" s="61"/>
      <c r="JD166" s="61"/>
      <c r="JE166" s="61"/>
      <c r="JF166" s="61"/>
      <c r="JG166" s="61"/>
      <c r="JH166" s="61"/>
      <c r="JI166" s="61"/>
      <c r="JJ166" s="61"/>
      <c r="JK166" s="61"/>
      <c r="JL166" s="61"/>
      <c r="JM166" s="61"/>
      <c r="JN166" s="61"/>
      <c r="JO166" s="61"/>
      <c r="JP166" s="61"/>
      <c r="JQ166" s="61"/>
      <c r="JR166" s="61"/>
      <c r="JS166" s="61"/>
      <c r="JT166" s="61"/>
      <c r="JU166" s="61"/>
      <c r="JV166" s="61"/>
      <c r="JW166" s="61"/>
      <c r="JX166" s="61"/>
      <c r="JY166" s="61"/>
      <c r="JZ166" s="61"/>
      <c r="KA166" s="61"/>
      <c r="KB166" s="61"/>
      <c r="KC166" s="61"/>
      <c r="KD166" s="61"/>
      <c r="KE166" s="61"/>
      <c r="KF166" s="61"/>
      <c r="KG166" s="61"/>
      <c r="KH166" s="61"/>
      <c r="KI166" s="61"/>
      <c r="KJ166" s="61"/>
      <c r="KK166" s="61"/>
      <c r="KL166" s="61"/>
      <c r="KM166" s="61"/>
      <c r="KN166" s="9"/>
      <c r="KO166" s="22"/>
    </row>
    <row r="167" spans="1:301" s="21" customFormat="1" ht="15.75" x14ac:dyDescent="0.25">
      <c r="A167" s="3"/>
      <c r="B167" s="6" t="s">
        <v>167</v>
      </c>
      <c r="C167" s="61">
        <v>5600000</v>
      </c>
      <c r="D167" s="61"/>
      <c r="E167" s="61"/>
      <c r="F167" s="61"/>
      <c r="G167" s="61"/>
      <c r="H167" s="61"/>
      <c r="I167" s="61"/>
      <c r="J167" s="61"/>
      <c r="K167" s="80">
        <f t="shared" si="18"/>
        <v>0</v>
      </c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61"/>
      <c r="AB167" s="61"/>
      <c r="AC167" s="61"/>
      <c r="AD167" s="61"/>
      <c r="AE167" s="61"/>
      <c r="AF167" s="61"/>
      <c r="AG167" s="61"/>
      <c r="AH167" s="61"/>
      <c r="AI167" s="61"/>
      <c r="AJ167" s="61"/>
      <c r="AK167" s="61"/>
      <c r="AL167" s="61"/>
      <c r="AM167" s="61"/>
      <c r="AN167" s="61"/>
      <c r="AO167" s="61"/>
      <c r="AP167" s="61"/>
      <c r="AQ167" s="61"/>
      <c r="AR167" s="61"/>
      <c r="AS167" s="61"/>
      <c r="AT167" s="61"/>
      <c r="AU167" s="61"/>
      <c r="AV167" s="61"/>
      <c r="AW167" s="61"/>
      <c r="AX167" s="61"/>
      <c r="AY167" s="61"/>
      <c r="AZ167" s="61"/>
      <c r="BA167" s="61"/>
      <c r="BB167" s="61"/>
      <c r="BC167" s="61"/>
      <c r="BD167" s="61"/>
      <c r="BE167" s="61"/>
      <c r="BF167" s="61"/>
      <c r="BG167" s="61"/>
      <c r="BH167" s="61"/>
      <c r="BI167" s="61"/>
      <c r="BJ167" s="61"/>
      <c r="BK167" s="61"/>
      <c r="BL167" s="61"/>
      <c r="BM167" s="61"/>
      <c r="BN167" s="61"/>
      <c r="BO167" s="61">
        <v>5600000</v>
      </c>
      <c r="BP167" s="61"/>
      <c r="BQ167" s="61"/>
      <c r="BR167" s="61">
        <v>5600000</v>
      </c>
      <c r="BS167" s="61"/>
      <c r="BT167" s="61"/>
      <c r="BU167" s="61"/>
      <c r="BV167" s="61"/>
      <c r="BW167" s="61"/>
      <c r="BX167" s="61"/>
      <c r="BY167" s="61"/>
      <c r="BZ167" s="61"/>
      <c r="CA167" s="61"/>
      <c r="CB167" s="61"/>
      <c r="CC167" s="61"/>
      <c r="CD167" s="61"/>
      <c r="CE167" s="61"/>
      <c r="CF167" s="61"/>
      <c r="CG167" s="61"/>
      <c r="CH167" s="61"/>
      <c r="CI167" s="61"/>
      <c r="CJ167" s="61"/>
      <c r="CK167" s="61"/>
      <c r="CL167" s="61"/>
      <c r="CM167" s="61"/>
      <c r="CN167" s="61"/>
      <c r="CO167" s="61"/>
      <c r="CP167" s="61"/>
      <c r="CQ167" s="61"/>
      <c r="CR167" s="61"/>
      <c r="CS167" s="61"/>
      <c r="CT167" s="61"/>
      <c r="CU167" s="61"/>
      <c r="CV167" s="61"/>
      <c r="CW167" s="61"/>
      <c r="CX167" s="61"/>
      <c r="CY167" s="61"/>
      <c r="CZ167" s="61"/>
      <c r="DA167" s="61"/>
      <c r="DB167" s="61"/>
      <c r="DC167" s="61"/>
      <c r="DD167" s="61"/>
      <c r="DE167" s="61"/>
      <c r="DF167" s="61"/>
      <c r="DG167" s="61"/>
      <c r="DH167" s="61"/>
      <c r="DI167" s="61"/>
      <c r="DJ167" s="61"/>
      <c r="DK167" s="61"/>
      <c r="DL167" s="61"/>
      <c r="DM167" s="61"/>
      <c r="DN167" s="61"/>
      <c r="DO167" s="61"/>
      <c r="DP167" s="61"/>
      <c r="DQ167" s="61"/>
      <c r="DR167" s="61"/>
      <c r="DS167" s="61"/>
      <c r="DT167" s="61"/>
      <c r="DU167" s="61"/>
      <c r="DV167" s="61"/>
      <c r="DW167" s="61"/>
      <c r="DX167" s="61"/>
      <c r="DY167" s="61"/>
      <c r="DZ167" s="61"/>
      <c r="EA167" s="61"/>
      <c r="EB167" s="61"/>
      <c r="EC167" s="61"/>
      <c r="ED167" s="61"/>
      <c r="EE167" s="61"/>
      <c r="EF167" s="61"/>
      <c r="EG167" s="61"/>
      <c r="EH167" s="61"/>
      <c r="EI167" s="61"/>
      <c r="EJ167" s="61"/>
      <c r="EK167" s="61"/>
      <c r="EL167" s="61"/>
      <c r="EM167" s="61"/>
      <c r="EN167" s="61"/>
      <c r="EO167" s="61"/>
      <c r="EP167" s="61"/>
      <c r="EQ167" s="61"/>
      <c r="ER167" s="61"/>
      <c r="ES167" s="61"/>
      <c r="ET167" s="61"/>
      <c r="EU167" s="61"/>
      <c r="EV167" s="61"/>
      <c r="EW167" s="61"/>
      <c r="EX167" s="61"/>
      <c r="EY167" s="61"/>
      <c r="EZ167" s="61"/>
      <c r="FA167" s="61"/>
      <c r="FB167" s="61"/>
      <c r="FC167" s="61"/>
      <c r="FD167" s="61"/>
      <c r="FE167" s="61"/>
      <c r="FF167" s="61"/>
      <c r="FG167" s="61"/>
      <c r="FH167" s="61"/>
      <c r="FI167" s="61"/>
      <c r="FJ167" s="61"/>
      <c r="FK167" s="61"/>
      <c r="FL167" s="61"/>
      <c r="FM167" s="61"/>
      <c r="FN167" s="61"/>
      <c r="FO167" s="61"/>
      <c r="FP167" s="61"/>
      <c r="FQ167" s="61"/>
      <c r="FR167" s="61"/>
      <c r="FS167" s="61"/>
      <c r="FT167" s="61"/>
      <c r="FU167" s="61"/>
      <c r="FV167" s="61"/>
      <c r="FW167" s="61"/>
      <c r="FX167" s="61"/>
      <c r="FY167" s="61"/>
      <c r="FZ167" s="61"/>
      <c r="GA167" s="61"/>
      <c r="GB167" s="61"/>
      <c r="GC167" s="61"/>
      <c r="GD167" s="61"/>
      <c r="GE167" s="61"/>
      <c r="GF167" s="61"/>
      <c r="GG167" s="61"/>
      <c r="GH167" s="61"/>
      <c r="GI167" s="61"/>
      <c r="GJ167" s="61"/>
      <c r="GK167" s="61"/>
      <c r="GL167" s="61"/>
      <c r="GM167" s="61"/>
      <c r="GN167" s="61"/>
      <c r="GO167" s="61"/>
      <c r="GP167" s="61"/>
      <c r="GQ167" s="61"/>
      <c r="GR167" s="61"/>
      <c r="GS167" s="61"/>
      <c r="GT167" s="61"/>
      <c r="GU167" s="61"/>
      <c r="GV167" s="61"/>
      <c r="GW167" s="61"/>
      <c r="GX167" s="61"/>
      <c r="GY167" s="61"/>
      <c r="GZ167" s="61"/>
      <c r="HA167" s="61"/>
      <c r="HB167" s="61"/>
      <c r="HC167" s="61"/>
      <c r="HD167" s="61"/>
      <c r="HE167" s="61"/>
      <c r="HF167" s="61"/>
      <c r="HG167" s="61"/>
      <c r="HH167" s="61"/>
      <c r="HI167" s="61"/>
      <c r="HJ167" s="61"/>
      <c r="HK167" s="61"/>
      <c r="HL167" s="61"/>
      <c r="HM167" s="61"/>
      <c r="HN167" s="61"/>
      <c r="HO167" s="61"/>
      <c r="HP167" s="61"/>
      <c r="HQ167" s="61"/>
      <c r="HR167" s="61"/>
      <c r="HS167" s="61"/>
      <c r="HT167" s="61"/>
      <c r="HU167" s="61"/>
      <c r="HV167" s="61"/>
      <c r="HW167" s="61"/>
      <c r="HX167" s="61"/>
      <c r="HY167" s="61"/>
      <c r="HZ167" s="61"/>
      <c r="IA167" s="61"/>
      <c r="IB167" s="61"/>
      <c r="IC167" s="61"/>
      <c r="ID167" s="61"/>
      <c r="IE167" s="61"/>
      <c r="IF167" s="61"/>
      <c r="IG167" s="61"/>
      <c r="IH167" s="61"/>
      <c r="II167" s="61"/>
      <c r="IJ167" s="61"/>
      <c r="IK167" s="61"/>
      <c r="IL167" s="61"/>
      <c r="IM167" s="61"/>
      <c r="IN167" s="61"/>
      <c r="IO167" s="61"/>
      <c r="IP167" s="61"/>
      <c r="IQ167" s="61"/>
      <c r="IR167" s="61"/>
      <c r="IS167" s="61"/>
      <c r="IT167" s="61"/>
      <c r="IU167" s="61"/>
      <c r="IV167" s="61"/>
      <c r="IW167" s="61"/>
      <c r="IX167" s="61"/>
      <c r="IY167" s="61"/>
      <c r="IZ167" s="61"/>
      <c r="JA167" s="61"/>
      <c r="JB167" s="61"/>
      <c r="JC167" s="61"/>
      <c r="JD167" s="61"/>
      <c r="JE167" s="61"/>
      <c r="JF167" s="61"/>
      <c r="JG167" s="61"/>
      <c r="JH167" s="61"/>
      <c r="JI167" s="61"/>
      <c r="JJ167" s="61"/>
      <c r="JK167" s="61"/>
      <c r="JL167" s="61"/>
      <c r="JM167" s="61"/>
      <c r="JN167" s="61"/>
      <c r="JO167" s="61"/>
      <c r="JP167" s="61"/>
      <c r="JQ167" s="61"/>
      <c r="JR167" s="61"/>
      <c r="JS167" s="61"/>
      <c r="JT167" s="61"/>
      <c r="JU167" s="61"/>
      <c r="JV167" s="61"/>
      <c r="JW167" s="61"/>
      <c r="JX167" s="61"/>
      <c r="JY167" s="61"/>
      <c r="JZ167" s="61"/>
      <c r="KA167" s="61"/>
      <c r="KB167" s="61"/>
      <c r="KC167" s="61"/>
      <c r="KD167" s="61"/>
      <c r="KE167" s="61"/>
      <c r="KF167" s="61"/>
      <c r="KG167" s="61"/>
      <c r="KH167" s="61"/>
      <c r="KI167" s="61"/>
      <c r="KJ167" s="61"/>
      <c r="KK167" s="61"/>
      <c r="KL167" s="61"/>
      <c r="KM167" s="61"/>
      <c r="KN167" s="9"/>
      <c r="KO167" s="22"/>
    </row>
    <row r="168" spans="1:301" s="21" customFormat="1" ht="47.25" x14ac:dyDescent="0.25">
      <c r="A168" s="3"/>
      <c r="B168" s="39" t="s">
        <v>168</v>
      </c>
      <c r="C168" s="61">
        <v>57600000</v>
      </c>
      <c r="D168" s="61"/>
      <c r="E168" s="61"/>
      <c r="F168" s="61"/>
      <c r="G168" s="61"/>
      <c r="H168" s="61"/>
      <c r="I168" s="61">
        <v>57600000</v>
      </c>
      <c r="J168" s="61"/>
      <c r="K168" s="80">
        <f t="shared" si="18"/>
        <v>-57600000</v>
      </c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  <c r="AB168" s="61"/>
      <c r="AC168" s="61"/>
      <c r="AD168" s="61"/>
      <c r="AE168" s="61"/>
      <c r="AF168" s="61"/>
      <c r="AG168" s="61"/>
      <c r="AH168" s="61"/>
      <c r="AI168" s="61"/>
      <c r="AJ168" s="61"/>
      <c r="AK168" s="61"/>
      <c r="AL168" s="61"/>
      <c r="AM168" s="61"/>
      <c r="AN168" s="61"/>
      <c r="AO168" s="61"/>
      <c r="AP168" s="61"/>
      <c r="AQ168" s="61"/>
      <c r="AR168" s="61"/>
      <c r="AS168" s="61"/>
      <c r="AT168" s="61"/>
      <c r="AU168" s="61"/>
      <c r="AV168" s="61"/>
      <c r="AW168" s="61"/>
      <c r="AX168" s="61"/>
      <c r="AY168" s="61"/>
      <c r="AZ168" s="61"/>
      <c r="BA168" s="61"/>
      <c r="BB168" s="61"/>
      <c r="BC168" s="61"/>
      <c r="BD168" s="61"/>
      <c r="BE168" s="61"/>
      <c r="BF168" s="61"/>
      <c r="BG168" s="61"/>
      <c r="BH168" s="61"/>
      <c r="BI168" s="61"/>
      <c r="BJ168" s="61"/>
      <c r="BK168" s="61"/>
      <c r="BL168" s="61"/>
      <c r="BM168" s="61"/>
      <c r="BN168" s="61"/>
      <c r="BO168" s="61"/>
      <c r="BP168" s="61"/>
      <c r="BQ168" s="61"/>
      <c r="BR168" s="61"/>
      <c r="BS168" s="61"/>
      <c r="BT168" s="61"/>
      <c r="BU168" s="61"/>
      <c r="BV168" s="61"/>
      <c r="BW168" s="61"/>
      <c r="BX168" s="61"/>
      <c r="BY168" s="61"/>
      <c r="BZ168" s="61"/>
      <c r="CA168" s="61"/>
      <c r="CB168" s="61"/>
      <c r="CC168" s="61"/>
      <c r="CD168" s="61"/>
      <c r="CE168" s="61"/>
      <c r="CF168" s="61"/>
      <c r="CG168" s="61"/>
      <c r="CH168" s="61"/>
      <c r="CI168" s="61"/>
      <c r="CJ168" s="61"/>
      <c r="CK168" s="61"/>
      <c r="CL168" s="61"/>
      <c r="CM168" s="61"/>
      <c r="CN168" s="61"/>
      <c r="CO168" s="61"/>
      <c r="CP168" s="61"/>
      <c r="CQ168" s="61"/>
      <c r="CR168" s="61"/>
      <c r="CS168" s="61"/>
      <c r="CT168" s="61"/>
      <c r="CU168" s="61"/>
      <c r="CV168" s="61"/>
      <c r="CW168" s="61"/>
      <c r="CX168" s="61"/>
      <c r="CY168" s="61"/>
      <c r="CZ168" s="61"/>
      <c r="DA168" s="61"/>
      <c r="DB168" s="61"/>
      <c r="DC168" s="61"/>
      <c r="DD168" s="61"/>
      <c r="DE168" s="61"/>
      <c r="DF168" s="61"/>
      <c r="DG168" s="61"/>
      <c r="DH168" s="61"/>
      <c r="DI168" s="61"/>
      <c r="DJ168" s="61"/>
      <c r="DK168" s="61"/>
      <c r="DL168" s="61"/>
      <c r="DM168" s="61"/>
      <c r="DN168" s="61"/>
      <c r="DO168" s="61"/>
      <c r="DP168" s="61"/>
      <c r="DQ168" s="61"/>
      <c r="DR168" s="61"/>
      <c r="DS168" s="61"/>
      <c r="DT168" s="61"/>
      <c r="DU168" s="61"/>
      <c r="DV168" s="61"/>
      <c r="DW168" s="61"/>
      <c r="DX168" s="61"/>
      <c r="DY168" s="61"/>
      <c r="DZ168" s="61"/>
      <c r="EA168" s="61"/>
      <c r="EB168" s="61"/>
      <c r="EC168" s="61"/>
      <c r="ED168" s="61"/>
      <c r="EE168" s="61"/>
      <c r="EF168" s="61"/>
      <c r="EG168" s="61"/>
      <c r="EH168" s="61"/>
      <c r="EI168" s="61"/>
      <c r="EJ168" s="61"/>
      <c r="EK168" s="61"/>
      <c r="EL168" s="61"/>
      <c r="EM168" s="61"/>
      <c r="EN168" s="61"/>
      <c r="EO168" s="61"/>
      <c r="EP168" s="61"/>
      <c r="EQ168" s="61"/>
      <c r="ER168" s="61"/>
      <c r="ES168" s="61"/>
      <c r="ET168" s="61"/>
      <c r="EU168" s="61"/>
      <c r="EV168" s="61"/>
      <c r="EW168" s="61"/>
      <c r="EX168" s="61"/>
      <c r="EY168" s="61"/>
      <c r="EZ168" s="61"/>
      <c r="FA168" s="61"/>
      <c r="FB168" s="61"/>
      <c r="FC168" s="61"/>
      <c r="FD168" s="61"/>
      <c r="FE168" s="61"/>
      <c r="FF168" s="61"/>
      <c r="FG168" s="61"/>
      <c r="FH168" s="61"/>
      <c r="FI168" s="61"/>
      <c r="FJ168" s="61"/>
      <c r="FK168" s="61"/>
      <c r="FL168" s="61"/>
      <c r="FM168" s="61"/>
      <c r="FN168" s="61"/>
      <c r="FO168" s="61"/>
      <c r="FP168" s="61"/>
      <c r="FQ168" s="61"/>
      <c r="FR168" s="61"/>
      <c r="FS168" s="61"/>
      <c r="FT168" s="61"/>
      <c r="FU168" s="61"/>
      <c r="FV168" s="61"/>
      <c r="FW168" s="61"/>
      <c r="FX168" s="61"/>
      <c r="FY168" s="61"/>
      <c r="FZ168" s="61"/>
      <c r="GA168" s="61"/>
      <c r="GB168" s="61"/>
      <c r="GC168" s="61"/>
      <c r="GD168" s="61"/>
      <c r="GE168" s="61"/>
      <c r="GF168" s="61"/>
      <c r="GG168" s="61"/>
      <c r="GH168" s="61"/>
      <c r="GI168" s="61"/>
      <c r="GJ168" s="61"/>
      <c r="GK168" s="61"/>
      <c r="GL168" s="61"/>
      <c r="GM168" s="61"/>
      <c r="GN168" s="61"/>
      <c r="GO168" s="61"/>
      <c r="GP168" s="61"/>
      <c r="GQ168" s="61"/>
      <c r="GR168" s="61"/>
      <c r="GS168" s="61"/>
      <c r="GT168" s="61"/>
      <c r="GU168" s="61"/>
      <c r="GV168" s="61"/>
      <c r="GW168" s="61"/>
      <c r="GX168" s="61"/>
      <c r="GY168" s="61"/>
      <c r="GZ168" s="61"/>
      <c r="HA168" s="61"/>
      <c r="HB168" s="61"/>
      <c r="HC168" s="61"/>
      <c r="HD168" s="61"/>
      <c r="HE168" s="61"/>
      <c r="HF168" s="61"/>
      <c r="HG168" s="61"/>
      <c r="HH168" s="61"/>
      <c r="HI168" s="61"/>
      <c r="HJ168" s="61"/>
      <c r="HK168" s="61"/>
      <c r="HL168" s="61"/>
      <c r="HM168" s="61"/>
      <c r="HN168" s="61"/>
      <c r="HO168" s="61"/>
      <c r="HP168" s="61"/>
      <c r="HQ168" s="61"/>
      <c r="HR168" s="61"/>
      <c r="HS168" s="61"/>
      <c r="HT168" s="61"/>
      <c r="HU168" s="61"/>
      <c r="HV168" s="61"/>
      <c r="HW168" s="61"/>
      <c r="HX168" s="61"/>
      <c r="HY168" s="61"/>
      <c r="HZ168" s="61"/>
      <c r="IA168" s="61"/>
      <c r="IB168" s="61"/>
      <c r="IC168" s="61"/>
      <c r="ID168" s="61"/>
      <c r="IE168" s="61"/>
      <c r="IF168" s="61"/>
      <c r="IG168" s="61"/>
      <c r="IH168" s="61"/>
      <c r="II168" s="61"/>
      <c r="IJ168" s="61"/>
      <c r="IK168" s="61"/>
      <c r="IL168" s="61"/>
      <c r="IM168" s="61"/>
      <c r="IN168" s="61"/>
      <c r="IO168" s="61"/>
      <c r="IP168" s="61"/>
      <c r="IQ168" s="61"/>
      <c r="IR168" s="61"/>
      <c r="IS168" s="61"/>
      <c r="IT168" s="61"/>
      <c r="IU168" s="61"/>
      <c r="IV168" s="61"/>
      <c r="IW168" s="61"/>
      <c r="IX168" s="61"/>
      <c r="IY168" s="61"/>
      <c r="IZ168" s="61"/>
      <c r="JA168" s="61"/>
      <c r="JB168" s="61"/>
      <c r="JC168" s="61"/>
      <c r="JD168" s="61"/>
      <c r="JE168" s="61"/>
      <c r="JF168" s="61"/>
      <c r="JG168" s="61"/>
      <c r="JH168" s="61"/>
      <c r="JI168" s="61"/>
      <c r="JJ168" s="61"/>
      <c r="JK168" s="61"/>
      <c r="JL168" s="61"/>
      <c r="JM168" s="61"/>
      <c r="JN168" s="61"/>
      <c r="JO168" s="61"/>
      <c r="JP168" s="61"/>
      <c r="JQ168" s="61"/>
      <c r="JR168" s="61"/>
      <c r="JS168" s="61"/>
      <c r="JT168" s="61"/>
      <c r="JU168" s="61"/>
      <c r="JV168" s="61"/>
      <c r="JW168" s="61"/>
      <c r="JX168" s="61"/>
      <c r="JY168" s="61"/>
      <c r="JZ168" s="61"/>
      <c r="KA168" s="61"/>
      <c r="KB168" s="61"/>
      <c r="KC168" s="61"/>
      <c r="KD168" s="61"/>
      <c r="KE168" s="61"/>
      <c r="KF168" s="61"/>
      <c r="KG168" s="61"/>
      <c r="KH168" s="61"/>
      <c r="KI168" s="61"/>
      <c r="KJ168" s="61"/>
      <c r="KK168" s="61"/>
      <c r="KL168" s="61"/>
      <c r="KM168" s="61"/>
      <c r="KN168" s="9"/>
      <c r="KO168" s="22"/>
    </row>
    <row r="169" spans="1:301" s="21" customFormat="1" ht="33.75" customHeight="1" x14ac:dyDescent="0.25">
      <c r="A169" s="3"/>
      <c r="B169" s="6" t="s">
        <v>169</v>
      </c>
      <c r="C169" s="61">
        <v>210538733</v>
      </c>
      <c r="D169" s="61"/>
      <c r="E169" s="61"/>
      <c r="F169" s="61"/>
      <c r="G169" s="61"/>
      <c r="H169" s="61"/>
      <c r="I169" s="61">
        <v>164180654</v>
      </c>
      <c r="J169" s="61"/>
      <c r="K169" s="80">
        <f t="shared" si="18"/>
        <v>-164180654</v>
      </c>
      <c r="L169" s="61">
        <v>9799920</v>
      </c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1"/>
      <c r="AB169" s="61"/>
      <c r="AC169" s="61"/>
      <c r="AD169" s="61"/>
      <c r="AE169" s="61"/>
      <c r="AF169" s="61"/>
      <c r="AG169" s="61"/>
      <c r="AH169" s="61"/>
      <c r="AI169" s="61"/>
      <c r="AJ169" s="61"/>
      <c r="AK169" s="61"/>
      <c r="AL169" s="61"/>
      <c r="AM169" s="61"/>
      <c r="AN169" s="61"/>
      <c r="AO169" s="61"/>
      <c r="AP169" s="61"/>
      <c r="AQ169" s="61"/>
      <c r="AR169" s="61"/>
      <c r="AS169" s="61"/>
      <c r="AT169" s="61"/>
      <c r="AU169" s="61"/>
      <c r="AV169" s="61"/>
      <c r="AW169" s="61"/>
      <c r="AX169" s="61"/>
      <c r="AY169" s="61"/>
      <c r="AZ169" s="61"/>
      <c r="BA169" s="61"/>
      <c r="BB169" s="61"/>
      <c r="BC169" s="61"/>
      <c r="BD169" s="61"/>
      <c r="BE169" s="61"/>
      <c r="BF169" s="61"/>
      <c r="BG169" s="61"/>
      <c r="BH169" s="61"/>
      <c r="BI169" s="61"/>
      <c r="BJ169" s="61"/>
      <c r="BK169" s="61"/>
      <c r="BL169" s="61"/>
      <c r="BM169" s="61"/>
      <c r="BN169" s="61"/>
      <c r="BO169" s="61"/>
      <c r="BP169" s="61"/>
      <c r="BQ169" s="61"/>
      <c r="BR169" s="61"/>
      <c r="BS169" s="61"/>
      <c r="BT169" s="61"/>
      <c r="BU169" s="61"/>
      <c r="BV169" s="61"/>
      <c r="BW169" s="61"/>
      <c r="BX169" s="61"/>
      <c r="BY169" s="61"/>
      <c r="BZ169" s="61"/>
      <c r="CA169" s="61"/>
      <c r="CB169" s="61"/>
      <c r="CC169" s="61"/>
      <c r="CD169" s="61"/>
      <c r="CE169" s="61"/>
      <c r="CF169" s="61"/>
      <c r="CG169" s="61"/>
      <c r="CH169" s="61"/>
      <c r="CI169" s="61"/>
      <c r="CJ169" s="61"/>
      <c r="CK169" s="61"/>
      <c r="CL169" s="61"/>
      <c r="CM169" s="61"/>
      <c r="CN169" s="61"/>
      <c r="CO169" s="61"/>
      <c r="CP169" s="61"/>
      <c r="CQ169" s="61"/>
      <c r="CR169" s="61"/>
      <c r="CS169" s="61"/>
      <c r="CT169" s="61"/>
      <c r="CU169" s="61"/>
      <c r="CV169" s="61"/>
      <c r="CW169" s="61"/>
      <c r="CX169" s="61"/>
      <c r="CY169" s="61"/>
      <c r="CZ169" s="61"/>
      <c r="DA169" s="61"/>
      <c r="DB169" s="61"/>
      <c r="DC169" s="61"/>
      <c r="DD169" s="61"/>
      <c r="DE169" s="61"/>
      <c r="DF169" s="61"/>
      <c r="DG169" s="61"/>
      <c r="DH169" s="61"/>
      <c r="DI169" s="61"/>
      <c r="DJ169" s="61"/>
      <c r="DK169" s="61"/>
      <c r="DL169" s="61"/>
      <c r="DM169" s="61"/>
      <c r="DN169" s="61"/>
      <c r="DO169" s="61"/>
      <c r="DP169" s="61"/>
      <c r="DQ169" s="61"/>
      <c r="DR169" s="61"/>
      <c r="DS169" s="61"/>
      <c r="DT169" s="61"/>
      <c r="DU169" s="61"/>
      <c r="DV169" s="61"/>
      <c r="DW169" s="61"/>
      <c r="DX169" s="61"/>
      <c r="DY169" s="61"/>
      <c r="DZ169" s="61"/>
      <c r="EA169" s="61"/>
      <c r="EB169" s="61"/>
      <c r="EC169" s="61"/>
      <c r="ED169" s="61"/>
      <c r="EE169" s="61"/>
      <c r="EF169" s="61"/>
      <c r="EG169" s="61"/>
      <c r="EH169" s="61"/>
      <c r="EI169" s="61"/>
      <c r="EJ169" s="61"/>
      <c r="EK169" s="61"/>
      <c r="EL169" s="61"/>
      <c r="EM169" s="61"/>
      <c r="EN169" s="61"/>
      <c r="EO169" s="61"/>
      <c r="EP169" s="61"/>
      <c r="EQ169" s="61"/>
      <c r="ER169" s="61"/>
      <c r="ES169" s="61"/>
      <c r="ET169" s="61"/>
      <c r="EU169" s="61"/>
      <c r="EV169" s="61"/>
      <c r="EW169" s="61"/>
      <c r="EX169" s="61"/>
      <c r="EY169" s="61"/>
      <c r="EZ169" s="61"/>
      <c r="FA169" s="61"/>
      <c r="FB169" s="61"/>
      <c r="FC169" s="61"/>
      <c r="FD169" s="61"/>
      <c r="FE169" s="61"/>
      <c r="FF169" s="61"/>
      <c r="FG169" s="61"/>
      <c r="FH169" s="61"/>
      <c r="FI169" s="61"/>
      <c r="FJ169" s="61"/>
      <c r="FK169" s="61"/>
      <c r="FL169" s="61"/>
      <c r="FM169" s="61"/>
      <c r="FN169" s="61"/>
      <c r="FO169" s="61"/>
      <c r="FP169" s="61"/>
      <c r="FQ169" s="61"/>
      <c r="FR169" s="61"/>
      <c r="FS169" s="61"/>
      <c r="FT169" s="61"/>
      <c r="FU169" s="61"/>
      <c r="FV169" s="61"/>
      <c r="FW169" s="61"/>
      <c r="FX169" s="61"/>
      <c r="FY169" s="61"/>
      <c r="FZ169" s="61"/>
      <c r="GA169" s="61"/>
      <c r="GB169" s="61"/>
      <c r="GC169" s="61"/>
      <c r="GD169" s="61"/>
      <c r="GE169" s="61"/>
      <c r="GF169" s="61"/>
      <c r="GG169" s="61"/>
      <c r="GH169" s="61"/>
      <c r="GI169" s="61"/>
      <c r="GJ169" s="61"/>
      <c r="GK169" s="61"/>
      <c r="GL169" s="61"/>
      <c r="GM169" s="61"/>
      <c r="GN169" s="61"/>
      <c r="GO169" s="61"/>
      <c r="GP169" s="61"/>
      <c r="GQ169" s="61"/>
      <c r="GR169" s="61"/>
      <c r="GS169" s="61"/>
      <c r="GT169" s="61"/>
      <c r="GU169" s="61"/>
      <c r="GV169" s="61"/>
      <c r="GW169" s="61"/>
      <c r="GX169" s="61"/>
      <c r="GY169" s="61"/>
      <c r="GZ169" s="61"/>
      <c r="HA169" s="61"/>
      <c r="HB169" s="61"/>
      <c r="HC169" s="61"/>
      <c r="HD169" s="61"/>
      <c r="HE169" s="61"/>
      <c r="HF169" s="61"/>
      <c r="HG169" s="61"/>
      <c r="HH169" s="61"/>
      <c r="HI169" s="61"/>
      <c r="HJ169" s="61"/>
      <c r="HK169" s="61"/>
      <c r="HL169" s="61"/>
      <c r="HM169" s="61"/>
      <c r="HN169" s="61"/>
      <c r="HO169" s="61"/>
      <c r="HP169" s="61"/>
      <c r="HQ169" s="61"/>
      <c r="HR169" s="61"/>
      <c r="HS169" s="61"/>
      <c r="HT169" s="61"/>
      <c r="HU169" s="61"/>
      <c r="HV169" s="61"/>
      <c r="HW169" s="61"/>
      <c r="HX169" s="61"/>
      <c r="HY169" s="61"/>
      <c r="HZ169" s="61"/>
      <c r="IA169" s="61"/>
      <c r="IB169" s="61"/>
      <c r="IC169" s="61"/>
      <c r="ID169" s="61"/>
      <c r="IE169" s="61"/>
      <c r="IF169" s="61"/>
      <c r="IG169" s="61"/>
      <c r="IH169" s="61"/>
      <c r="II169" s="61"/>
      <c r="IJ169" s="61"/>
      <c r="IK169" s="61"/>
      <c r="IL169" s="61"/>
      <c r="IM169" s="61"/>
      <c r="IN169" s="61"/>
      <c r="IO169" s="61"/>
      <c r="IP169" s="61"/>
      <c r="IQ169" s="61"/>
      <c r="IR169" s="61"/>
      <c r="IS169" s="61"/>
      <c r="IT169" s="61"/>
      <c r="IU169" s="61"/>
      <c r="IV169" s="61"/>
      <c r="IW169" s="61"/>
      <c r="IX169" s="61"/>
      <c r="IY169" s="61"/>
      <c r="IZ169" s="61"/>
      <c r="JA169" s="61"/>
      <c r="JB169" s="61"/>
      <c r="JC169" s="61"/>
      <c r="JD169" s="61"/>
      <c r="JE169" s="61"/>
      <c r="JF169" s="61"/>
      <c r="JG169" s="61"/>
      <c r="JH169" s="61"/>
      <c r="JI169" s="61"/>
      <c r="JJ169" s="61"/>
      <c r="JK169" s="61"/>
      <c r="JL169" s="61"/>
      <c r="JM169" s="61"/>
      <c r="JN169" s="61"/>
      <c r="JO169" s="61"/>
      <c r="JP169" s="61"/>
      <c r="JQ169" s="61"/>
      <c r="JR169" s="61">
        <f>SUM(JU169)</f>
        <v>36558159</v>
      </c>
      <c r="JS169" s="61"/>
      <c r="JT169" s="61"/>
      <c r="JU169" s="61">
        <v>36558159</v>
      </c>
      <c r="JV169" s="61"/>
      <c r="JW169" s="61"/>
      <c r="JX169" s="61"/>
      <c r="JY169" s="61"/>
      <c r="JZ169" s="61"/>
      <c r="KA169" s="61"/>
      <c r="KB169" s="61"/>
      <c r="KC169" s="61"/>
      <c r="KD169" s="61"/>
      <c r="KE169" s="61"/>
      <c r="KF169" s="61"/>
      <c r="KG169" s="61"/>
      <c r="KH169" s="61"/>
      <c r="KI169" s="61"/>
      <c r="KJ169" s="61"/>
      <c r="KK169" s="61"/>
      <c r="KL169" s="61"/>
      <c r="KM169" s="61"/>
      <c r="KN169" s="9"/>
      <c r="KO169" s="22"/>
    </row>
    <row r="170" spans="1:301" s="21" customFormat="1" ht="48.75" customHeight="1" x14ac:dyDescent="0.25">
      <c r="A170" s="3"/>
      <c r="B170" s="6" t="s">
        <v>178</v>
      </c>
      <c r="C170" s="61">
        <v>60000000</v>
      </c>
      <c r="D170" s="61"/>
      <c r="E170" s="61"/>
      <c r="F170" s="61"/>
      <c r="G170" s="61"/>
      <c r="H170" s="61"/>
      <c r="I170" s="61"/>
      <c r="J170" s="61"/>
      <c r="K170" s="80">
        <f t="shared" si="18"/>
        <v>0</v>
      </c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B170" s="61"/>
      <c r="AC170" s="61"/>
      <c r="AD170" s="61"/>
      <c r="AE170" s="61"/>
      <c r="AF170" s="61"/>
      <c r="AG170" s="61"/>
      <c r="AH170" s="61"/>
      <c r="AI170" s="61"/>
      <c r="AJ170" s="61"/>
      <c r="AK170" s="61"/>
      <c r="AL170" s="61"/>
      <c r="AM170" s="61"/>
      <c r="AN170" s="61"/>
      <c r="AO170" s="61"/>
      <c r="AP170" s="61"/>
      <c r="AQ170" s="61"/>
      <c r="AR170" s="61"/>
      <c r="AS170" s="61"/>
      <c r="AT170" s="61"/>
      <c r="AU170" s="61"/>
      <c r="AV170" s="61"/>
      <c r="AW170" s="61"/>
      <c r="AX170" s="61"/>
      <c r="AY170" s="61"/>
      <c r="AZ170" s="61"/>
      <c r="BA170" s="61"/>
      <c r="BB170" s="61"/>
      <c r="BC170" s="61"/>
      <c r="BD170" s="61"/>
      <c r="BE170" s="61"/>
      <c r="BF170" s="61"/>
      <c r="BG170" s="61"/>
      <c r="BH170" s="61"/>
      <c r="BI170" s="61"/>
      <c r="BJ170" s="61"/>
      <c r="BK170" s="61"/>
      <c r="BL170" s="61"/>
      <c r="BM170" s="61"/>
      <c r="BN170" s="61"/>
      <c r="BO170" s="61"/>
      <c r="BP170" s="61"/>
      <c r="BQ170" s="61"/>
      <c r="BR170" s="61"/>
      <c r="BS170" s="61"/>
      <c r="BT170" s="61"/>
      <c r="BU170" s="61"/>
      <c r="BV170" s="61"/>
      <c r="BW170" s="61"/>
      <c r="BX170" s="61"/>
      <c r="BY170" s="61"/>
      <c r="BZ170" s="61"/>
      <c r="CA170" s="61"/>
      <c r="CB170" s="61"/>
      <c r="CC170" s="61"/>
      <c r="CD170" s="61"/>
      <c r="CE170" s="61"/>
      <c r="CF170" s="61"/>
      <c r="CG170" s="61"/>
      <c r="CH170" s="61"/>
      <c r="CI170" s="61"/>
      <c r="CJ170" s="61"/>
      <c r="CK170" s="61"/>
      <c r="CL170" s="61"/>
      <c r="CM170" s="61"/>
      <c r="CN170" s="61"/>
      <c r="CO170" s="61"/>
      <c r="CP170" s="61"/>
      <c r="CQ170" s="61"/>
      <c r="CR170" s="61"/>
      <c r="CS170" s="61"/>
      <c r="CT170" s="61"/>
      <c r="CU170" s="61"/>
      <c r="CV170" s="61"/>
      <c r="CW170" s="61"/>
      <c r="CX170" s="61"/>
      <c r="CY170" s="61"/>
      <c r="CZ170" s="61"/>
      <c r="DA170" s="61"/>
      <c r="DB170" s="61"/>
      <c r="DC170" s="61"/>
      <c r="DD170" s="61"/>
      <c r="DE170" s="61"/>
      <c r="DF170" s="61"/>
      <c r="DG170" s="61"/>
      <c r="DH170" s="61"/>
      <c r="DI170" s="61"/>
      <c r="DJ170" s="61"/>
      <c r="DK170" s="61"/>
      <c r="DL170" s="61"/>
      <c r="DM170" s="61"/>
      <c r="DN170" s="61"/>
      <c r="DO170" s="61"/>
      <c r="DP170" s="61"/>
      <c r="DQ170" s="61"/>
      <c r="DR170" s="61"/>
      <c r="DS170" s="61"/>
      <c r="DT170" s="61"/>
      <c r="DU170" s="61"/>
      <c r="DV170" s="61"/>
      <c r="DW170" s="61"/>
      <c r="DX170" s="61"/>
      <c r="DY170" s="61"/>
      <c r="DZ170" s="61"/>
      <c r="EA170" s="61"/>
      <c r="EB170" s="61"/>
      <c r="EC170" s="61"/>
      <c r="ED170" s="61"/>
      <c r="EE170" s="61"/>
      <c r="EF170" s="61"/>
      <c r="EG170" s="61"/>
      <c r="EH170" s="61"/>
      <c r="EI170" s="61"/>
      <c r="EJ170" s="61"/>
      <c r="EK170" s="61"/>
      <c r="EL170" s="61"/>
      <c r="EM170" s="61"/>
      <c r="EN170" s="61"/>
      <c r="EO170" s="61"/>
      <c r="EP170" s="61"/>
      <c r="EQ170" s="61"/>
      <c r="ER170" s="61"/>
      <c r="ES170" s="61"/>
      <c r="ET170" s="61"/>
      <c r="EU170" s="61"/>
      <c r="EV170" s="61"/>
      <c r="EW170" s="61"/>
      <c r="EX170" s="61"/>
      <c r="EY170" s="61"/>
      <c r="EZ170" s="61"/>
      <c r="FA170" s="61"/>
      <c r="FB170" s="61"/>
      <c r="FC170" s="61"/>
      <c r="FD170" s="61"/>
      <c r="FE170" s="61"/>
      <c r="FF170" s="61"/>
      <c r="FG170" s="61"/>
      <c r="FH170" s="61"/>
      <c r="FI170" s="61"/>
      <c r="FJ170" s="61"/>
      <c r="FK170" s="61"/>
      <c r="FL170" s="61"/>
      <c r="FM170" s="61">
        <v>60000000</v>
      </c>
      <c r="FN170" s="61"/>
      <c r="FO170" s="61"/>
      <c r="FP170" s="61"/>
      <c r="FQ170" s="61"/>
      <c r="FR170" s="61">
        <v>60000000</v>
      </c>
      <c r="FS170" s="61"/>
      <c r="FT170" s="61"/>
      <c r="FU170" s="61"/>
      <c r="FV170" s="61"/>
      <c r="FW170" s="61"/>
      <c r="FX170" s="61"/>
      <c r="FY170" s="61"/>
      <c r="FZ170" s="61">
        <v>60000000</v>
      </c>
      <c r="GA170" s="61"/>
      <c r="GB170" s="61"/>
      <c r="GC170" s="61"/>
      <c r="GD170" s="61"/>
      <c r="GE170" s="61"/>
      <c r="GF170" s="61"/>
      <c r="GG170" s="61"/>
      <c r="GH170" s="61"/>
      <c r="GI170" s="61"/>
      <c r="GJ170" s="61"/>
      <c r="GK170" s="61"/>
      <c r="GL170" s="61"/>
      <c r="GM170" s="61"/>
      <c r="GN170" s="61"/>
      <c r="GO170" s="61"/>
      <c r="GP170" s="61"/>
      <c r="GQ170" s="61"/>
      <c r="GR170" s="61"/>
      <c r="GS170" s="61"/>
      <c r="GT170" s="61"/>
      <c r="GU170" s="61"/>
      <c r="GV170" s="61"/>
      <c r="GW170" s="61"/>
      <c r="GX170" s="61"/>
      <c r="GY170" s="61"/>
      <c r="GZ170" s="61"/>
      <c r="HA170" s="61"/>
      <c r="HB170" s="61"/>
      <c r="HC170" s="61"/>
      <c r="HD170" s="61"/>
      <c r="HE170" s="61"/>
      <c r="HF170" s="61"/>
      <c r="HG170" s="61"/>
      <c r="HH170" s="61"/>
      <c r="HI170" s="61"/>
      <c r="HJ170" s="61"/>
      <c r="HK170" s="61"/>
      <c r="HL170" s="61"/>
      <c r="HM170" s="61"/>
      <c r="HN170" s="61"/>
      <c r="HO170" s="61"/>
      <c r="HP170" s="61"/>
      <c r="HQ170" s="61"/>
      <c r="HR170" s="61"/>
      <c r="HS170" s="61"/>
      <c r="HT170" s="61"/>
      <c r="HU170" s="61"/>
      <c r="HV170" s="61"/>
      <c r="HW170" s="61"/>
      <c r="HX170" s="61"/>
      <c r="HY170" s="61"/>
      <c r="HZ170" s="61"/>
      <c r="IA170" s="61"/>
      <c r="IB170" s="61"/>
      <c r="IC170" s="61"/>
      <c r="ID170" s="61"/>
      <c r="IE170" s="61"/>
      <c r="IF170" s="61"/>
      <c r="IG170" s="61"/>
      <c r="IH170" s="61"/>
      <c r="II170" s="61"/>
      <c r="IJ170" s="61"/>
      <c r="IK170" s="61"/>
      <c r="IL170" s="61"/>
      <c r="IM170" s="61"/>
      <c r="IN170" s="61"/>
      <c r="IO170" s="61"/>
      <c r="IP170" s="61"/>
      <c r="IQ170" s="61"/>
      <c r="IR170" s="61"/>
      <c r="IS170" s="61"/>
      <c r="IT170" s="61"/>
      <c r="IU170" s="61"/>
      <c r="IV170" s="61"/>
      <c r="IW170" s="61"/>
      <c r="IX170" s="61"/>
      <c r="IY170" s="61"/>
      <c r="IZ170" s="61"/>
      <c r="JA170" s="61"/>
      <c r="JB170" s="61"/>
      <c r="JC170" s="61"/>
      <c r="JD170" s="61"/>
      <c r="JE170" s="61"/>
      <c r="JF170" s="61"/>
      <c r="JG170" s="61"/>
      <c r="JH170" s="61"/>
      <c r="JI170" s="61"/>
      <c r="JJ170" s="61"/>
      <c r="JK170" s="61"/>
      <c r="JL170" s="61"/>
      <c r="JM170" s="61"/>
      <c r="JN170" s="61"/>
      <c r="JO170" s="61"/>
      <c r="JP170" s="61"/>
      <c r="JQ170" s="61"/>
      <c r="JR170" s="61"/>
      <c r="JS170" s="61"/>
      <c r="JT170" s="61"/>
      <c r="JU170" s="61"/>
      <c r="JV170" s="61"/>
      <c r="JW170" s="61"/>
      <c r="JX170" s="61"/>
      <c r="JY170" s="61"/>
      <c r="JZ170" s="61"/>
      <c r="KA170" s="61"/>
      <c r="KB170" s="61"/>
      <c r="KC170" s="61"/>
      <c r="KD170" s="61"/>
      <c r="KE170" s="61"/>
      <c r="KF170" s="61"/>
      <c r="KG170" s="61"/>
      <c r="KH170" s="61"/>
      <c r="KI170" s="61"/>
      <c r="KJ170" s="61"/>
      <c r="KK170" s="61"/>
      <c r="KL170" s="61"/>
      <c r="KM170" s="61"/>
      <c r="KN170" s="9"/>
      <c r="KO170" s="22"/>
    </row>
    <row r="171" spans="1:301" s="21" customFormat="1" ht="33.75" customHeight="1" x14ac:dyDescent="0.25">
      <c r="A171" s="3"/>
      <c r="B171" s="6" t="s">
        <v>171</v>
      </c>
      <c r="C171" s="61">
        <v>402131100</v>
      </c>
      <c r="D171" s="61"/>
      <c r="E171" s="61"/>
      <c r="F171" s="61"/>
      <c r="G171" s="61"/>
      <c r="H171" s="61"/>
      <c r="I171" s="61"/>
      <c r="J171" s="61"/>
      <c r="K171" s="80">
        <f t="shared" si="18"/>
        <v>0</v>
      </c>
      <c r="L171" s="61">
        <v>402131100</v>
      </c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B171" s="61"/>
      <c r="AC171" s="61"/>
      <c r="AD171" s="61"/>
      <c r="AE171" s="61"/>
      <c r="AF171" s="61"/>
      <c r="AG171" s="61"/>
      <c r="AH171" s="61"/>
      <c r="AI171" s="61"/>
      <c r="AJ171" s="61"/>
      <c r="AK171" s="61"/>
      <c r="AL171" s="61"/>
      <c r="AM171" s="61"/>
      <c r="AN171" s="61"/>
      <c r="AO171" s="61"/>
      <c r="AP171" s="61"/>
      <c r="AQ171" s="61"/>
      <c r="AR171" s="61"/>
      <c r="AS171" s="61"/>
      <c r="AT171" s="61"/>
      <c r="AU171" s="61"/>
      <c r="AV171" s="61"/>
      <c r="AW171" s="61"/>
      <c r="AX171" s="61"/>
      <c r="AY171" s="61"/>
      <c r="AZ171" s="61"/>
      <c r="BA171" s="61"/>
      <c r="BB171" s="61"/>
      <c r="BC171" s="61"/>
      <c r="BD171" s="61"/>
      <c r="BE171" s="61"/>
      <c r="BF171" s="61"/>
      <c r="BG171" s="61"/>
      <c r="BH171" s="61"/>
      <c r="BI171" s="61"/>
      <c r="BJ171" s="61"/>
      <c r="BK171" s="61"/>
      <c r="BL171" s="61"/>
      <c r="BM171" s="61"/>
      <c r="BN171" s="61"/>
      <c r="BO171" s="61"/>
      <c r="BP171" s="61"/>
      <c r="BQ171" s="61"/>
      <c r="BR171" s="61"/>
      <c r="BS171" s="61"/>
      <c r="BT171" s="61"/>
      <c r="BU171" s="61"/>
      <c r="BV171" s="61"/>
      <c r="BW171" s="61"/>
      <c r="BX171" s="61"/>
      <c r="BY171" s="61"/>
      <c r="BZ171" s="61"/>
      <c r="CA171" s="61"/>
      <c r="CB171" s="61"/>
      <c r="CC171" s="61"/>
      <c r="CD171" s="61"/>
      <c r="CE171" s="61"/>
      <c r="CF171" s="61"/>
      <c r="CG171" s="61"/>
      <c r="CH171" s="61"/>
      <c r="CI171" s="61"/>
      <c r="CJ171" s="61"/>
      <c r="CK171" s="61"/>
      <c r="CL171" s="61"/>
      <c r="CM171" s="61"/>
      <c r="CN171" s="61"/>
      <c r="CO171" s="61"/>
      <c r="CP171" s="61"/>
      <c r="CQ171" s="61"/>
      <c r="CR171" s="61"/>
      <c r="CS171" s="61"/>
      <c r="CT171" s="61"/>
      <c r="CU171" s="61"/>
      <c r="CV171" s="61"/>
      <c r="CW171" s="61"/>
      <c r="CX171" s="61"/>
      <c r="CY171" s="61"/>
      <c r="CZ171" s="61"/>
      <c r="DA171" s="61"/>
      <c r="DB171" s="61"/>
      <c r="DC171" s="61"/>
      <c r="DD171" s="61"/>
      <c r="DE171" s="61"/>
      <c r="DF171" s="61"/>
      <c r="DG171" s="61"/>
      <c r="DH171" s="61"/>
      <c r="DI171" s="61"/>
      <c r="DJ171" s="61"/>
      <c r="DK171" s="61"/>
      <c r="DL171" s="61"/>
      <c r="DM171" s="61"/>
      <c r="DN171" s="61"/>
      <c r="DO171" s="61"/>
      <c r="DP171" s="61"/>
      <c r="DQ171" s="61"/>
      <c r="DR171" s="61"/>
      <c r="DS171" s="61"/>
      <c r="DT171" s="61"/>
      <c r="DU171" s="61"/>
      <c r="DV171" s="61"/>
      <c r="DW171" s="61"/>
      <c r="DX171" s="61"/>
      <c r="DY171" s="61"/>
      <c r="DZ171" s="61"/>
      <c r="EA171" s="61"/>
      <c r="EB171" s="61"/>
      <c r="EC171" s="61"/>
      <c r="ED171" s="61"/>
      <c r="EE171" s="61"/>
      <c r="EF171" s="61"/>
      <c r="EG171" s="61"/>
      <c r="EH171" s="61"/>
      <c r="EI171" s="61"/>
      <c r="EJ171" s="61"/>
      <c r="EK171" s="61"/>
      <c r="EL171" s="61"/>
      <c r="EM171" s="61"/>
      <c r="EN171" s="61"/>
      <c r="EO171" s="61"/>
      <c r="EP171" s="61"/>
      <c r="EQ171" s="61"/>
      <c r="ER171" s="61"/>
      <c r="ES171" s="61"/>
      <c r="ET171" s="61"/>
      <c r="EU171" s="61"/>
      <c r="EV171" s="61"/>
      <c r="EW171" s="61"/>
      <c r="EX171" s="61"/>
      <c r="EY171" s="61"/>
      <c r="EZ171" s="61"/>
      <c r="FA171" s="61"/>
      <c r="FB171" s="61"/>
      <c r="FC171" s="61"/>
      <c r="FD171" s="61"/>
      <c r="FE171" s="61"/>
      <c r="FF171" s="61"/>
      <c r="FG171" s="61"/>
      <c r="FH171" s="61"/>
      <c r="FI171" s="61"/>
      <c r="FJ171" s="61"/>
      <c r="FK171" s="61"/>
      <c r="FL171" s="61"/>
      <c r="FM171" s="61"/>
      <c r="FN171" s="61"/>
      <c r="FO171" s="61"/>
      <c r="FP171" s="61"/>
      <c r="FQ171" s="61"/>
      <c r="FR171" s="61"/>
      <c r="FS171" s="61"/>
      <c r="FT171" s="61"/>
      <c r="FU171" s="61"/>
      <c r="FV171" s="61"/>
      <c r="FW171" s="61"/>
      <c r="FX171" s="61"/>
      <c r="FY171" s="61"/>
      <c r="FZ171" s="61"/>
      <c r="GA171" s="61"/>
      <c r="GB171" s="61"/>
      <c r="GC171" s="61"/>
      <c r="GD171" s="61"/>
      <c r="GE171" s="61"/>
      <c r="GF171" s="61"/>
      <c r="GG171" s="61"/>
      <c r="GH171" s="61"/>
      <c r="GI171" s="61"/>
      <c r="GJ171" s="61"/>
      <c r="GK171" s="61"/>
      <c r="GL171" s="61"/>
      <c r="GM171" s="61"/>
      <c r="GN171" s="61"/>
      <c r="GO171" s="61"/>
      <c r="GP171" s="61"/>
      <c r="GQ171" s="61"/>
      <c r="GR171" s="61"/>
      <c r="GS171" s="61"/>
      <c r="GT171" s="61"/>
      <c r="GU171" s="61"/>
      <c r="GV171" s="61"/>
      <c r="GW171" s="61"/>
      <c r="GX171" s="61"/>
      <c r="GY171" s="61"/>
      <c r="GZ171" s="61"/>
      <c r="HA171" s="61"/>
      <c r="HB171" s="61"/>
      <c r="HC171" s="61"/>
      <c r="HD171" s="61"/>
      <c r="HE171" s="61"/>
      <c r="HF171" s="61"/>
      <c r="HG171" s="61"/>
      <c r="HH171" s="61"/>
      <c r="HI171" s="61"/>
      <c r="HJ171" s="61"/>
      <c r="HK171" s="61"/>
      <c r="HL171" s="61"/>
      <c r="HM171" s="61"/>
      <c r="HN171" s="61"/>
      <c r="HO171" s="61"/>
      <c r="HP171" s="61"/>
      <c r="HQ171" s="61"/>
      <c r="HR171" s="61"/>
      <c r="HS171" s="61"/>
      <c r="HT171" s="61"/>
      <c r="HU171" s="61"/>
      <c r="HV171" s="61"/>
      <c r="HW171" s="61"/>
      <c r="HX171" s="61"/>
      <c r="HY171" s="61"/>
      <c r="HZ171" s="61"/>
      <c r="IA171" s="61"/>
      <c r="IB171" s="61"/>
      <c r="IC171" s="61"/>
      <c r="ID171" s="61"/>
      <c r="IE171" s="61"/>
      <c r="IF171" s="61"/>
      <c r="IG171" s="61"/>
      <c r="IH171" s="61"/>
      <c r="II171" s="61"/>
      <c r="IJ171" s="61"/>
      <c r="IK171" s="61"/>
      <c r="IL171" s="61"/>
      <c r="IM171" s="61"/>
      <c r="IN171" s="61"/>
      <c r="IO171" s="61"/>
      <c r="IP171" s="61"/>
      <c r="IQ171" s="61"/>
      <c r="IR171" s="61"/>
      <c r="IS171" s="61"/>
      <c r="IT171" s="61"/>
      <c r="IU171" s="61"/>
      <c r="IV171" s="61"/>
      <c r="IW171" s="61"/>
      <c r="IX171" s="61"/>
      <c r="IY171" s="61"/>
      <c r="IZ171" s="61"/>
      <c r="JA171" s="61"/>
      <c r="JB171" s="61"/>
      <c r="JC171" s="61"/>
      <c r="JD171" s="61"/>
      <c r="JE171" s="61"/>
      <c r="JF171" s="61"/>
      <c r="JG171" s="61"/>
      <c r="JH171" s="61"/>
      <c r="JI171" s="61"/>
      <c r="JJ171" s="61"/>
      <c r="JK171" s="61"/>
      <c r="JL171" s="61"/>
      <c r="JM171" s="61"/>
      <c r="JN171" s="61"/>
      <c r="JO171" s="61"/>
      <c r="JP171" s="61"/>
      <c r="JQ171" s="61"/>
      <c r="JR171" s="61">
        <f t="shared" ref="JR171:JR172" si="19">SUM(JU171)</f>
        <v>0</v>
      </c>
      <c r="JS171" s="61"/>
      <c r="JT171" s="61"/>
      <c r="JU171" s="61"/>
      <c r="JV171" s="61"/>
      <c r="JW171" s="61"/>
      <c r="JX171" s="61"/>
      <c r="JY171" s="61"/>
      <c r="JZ171" s="61"/>
      <c r="KA171" s="61"/>
      <c r="KB171" s="61"/>
      <c r="KC171" s="61"/>
      <c r="KD171" s="61"/>
      <c r="KE171" s="61"/>
      <c r="KF171" s="61"/>
      <c r="KG171" s="61"/>
      <c r="KH171" s="61"/>
      <c r="KI171" s="61"/>
      <c r="KJ171" s="61"/>
      <c r="KK171" s="61"/>
      <c r="KL171" s="61"/>
      <c r="KM171" s="61"/>
      <c r="KN171" s="9"/>
      <c r="KO171" s="22"/>
    </row>
    <row r="172" spans="1:301" s="21" customFormat="1" ht="33.75" customHeight="1" x14ac:dyDescent="0.25">
      <c r="A172" s="3"/>
      <c r="B172" s="6" t="s">
        <v>172</v>
      </c>
      <c r="C172" s="61">
        <v>76521832</v>
      </c>
      <c r="D172" s="61"/>
      <c r="E172" s="61"/>
      <c r="F172" s="61"/>
      <c r="G172" s="61"/>
      <c r="H172" s="61"/>
      <c r="I172" s="61">
        <v>59255071</v>
      </c>
      <c r="J172" s="61"/>
      <c r="K172" s="80">
        <f t="shared" si="18"/>
        <v>-59255071</v>
      </c>
      <c r="L172" s="61">
        <v>3700282</v>
      </c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1"/>
      <c r="AB172" s="61"/>
      <c r="AC172" s="61"/>
      <c r="AD172" s="61"/>
      <c r="AE172" s="61"/>
      <c r="AF172" s="61"/>
      <c r="AG172" s="61"/>
      <c r="AH172" s="61"/>
      <c r="AI172" s="61"/>
      <c r="AJ172" s="61"/>
      <c r="AK172" s="61"/>
      <c r="AL172" s="61"/>
      <c r="AM172" s="61"/>
      <c r="AN172" s="61"/>
      <c r="AO172" s="61"/>
      <c r="AP172" s="61"/>
      <c r="AQ172" s="61"/>
      <c r="AR172" s="61"/>
      <c r="AS172" s="61"/>
      <c r="AT172" s="61"/>
      <c r="AU172" s="61"/>
      <c r="AV172" s="61"/>
      <c r="AW172" s="61"/>
      <c r="AX172" s="61"/>
      <c r="AY172" s="61"/>
      <c r="AZ172" s="61"/>
      <c r="BA172" s="61"/>
      <c r="BB172" s="61"/>
      <c r="BC172" s="61"/>
      <c r="BD172" s="61"/>
      <c r="BE172" s="61"/>
      <c r="BF172" s="61"/>
      <c r="BG172" s="61"/>
      <c r="BH172" s="61"/>
      <c r="BI172" s="61"/>
      <c r="BJ172" s="61"/>
      <c r="BK172" s="61"/>
      <c r="BL172" s="61"/>
      <c r="BM172" s="61"/>
      <c r="BN172" s="61"/>
      <c r="BO172" s="61"/>
      <c r="BP172" s="61"/>
      <c r="BQ172" s="61"/>
      <c r="BR172" s="61"/>
      <c r="BS172" s="61"/>
      <c r="BT172" s="61"/>
      <c r="BU172" s="61"/>
      <c r="BV172" s="61"/>
      <c r="BW172" s="61"/>
      <c r="BX172" s="61"/>
      <c r="BY172" s="61"/>
      <c r="BZ172" s="61"/>
      <c r="CA172" s="61"/>
      <c r="CB172" s="61"/>
      <c r="CC172" s="61"/>
      <c r="CD172" s="61"/>
      <c r="CE172" s="61"/>
      <c r="CF172" s="61"/>
      <c r="CG172" s="61"/>
      <c r="CH172" s="61"/>
      <c r="CI172" s="61"/>
      <c r="CJ172" s="61"/>
      <c r="CK172" s="61"/>
      <c r="CL172" s="61"/>
      <c r="CM172" s="61"/>
      <c r="CN172" s="61"/>
      <c r="CO172" s="61"/>
      <c r="CP172" s="61"/>
      <c r="CQ172" s="61"/>
      <c r="CR172" s="61"/>
      <c r="CS172" s="61"/>
      <c r="CT172" s="61"/>
      <c r="CU172" s="61"/>
      <c r="CV172" s="61"/>
      <c r="CW172" s="61"/>
      <c r="CX172" s="61"/>
      <c r="CY172" s="61"/>
      <c r="CZ172" s="61"/>
      <c r="DA172" s="61"/>
      <c r="DB172" s="61"/>
      <c r="DC172" s="61"/>
      <c r="DD172" s="61"/>
      <c r="DE172" s="61"/>
      <c r="DF172" s="61"/>
      <c r="DG172" s="61"/>
      <c r="DH172" s="61"/>
      <c r="DI172" s="61"/>
      <c r="DJ172" s="61"/>
      <c r="DK172" s="61"/>
      <c r="DL172" s="61"/>
      <c r="DM172" s="61"/>
      <c r="DN172" s="61"/>
      <c r="DO172" s="61"/>
      <c r="DP172" s="61"/>
      <c r="DQ172" s="61"/>
      <c r="DR172" s="61"/>
      <c r="DS172" s="61"/>
      <c r="DT172" s="61"/>
      <c r="DU172" s="61"/>
      <c r="DV172" s="61"/>
      <c r="DW172" s="61"/>
      <c r="DX172" s="61"/>
      <c r="DY172" s="61"/>
      <c r="DZ172" s="61"/>
      <c r="EA172" s="61"/>
      <c r="EB172" s="61"/>
      <c r="EC172" s="61"/>
      <c r="ED172" s="61"/>
      <c r="EE172" s="61"/>
      <c r="EF172" s="61"/>
      <c r="EG172" s="61"/>
      <c r="EH172" s="61"/>
      <c r="EI172" s="61"/>
      <c r="EJ172" s="61"/>
      <c r="EK172" s="61"/>
      <c r="EL172" s="61"/>
      <c r="EM172" s="61"/>
      <c r="EN172" s="61"/>
      <c r="EO172" s="61"/>
      <c r="EP172" s="61"/>
      <c r="EQ172" s="61"/>
      <c r="ER172" s="61"/>
      <c r="ES172" s="61"/>
      <c r="ET172" s="61"/>
      <c r="EU172" s="61"/>
      <c r="EV172" s="61"/>
      <c r="EW172" s="61"/>
      <c r="EX172" s="61"/>
      <c r="EY172" s="61"/>
      <c r="EZ172" s="61"/>
      <c r="FA172" s="61"/>
      <c r="FB172" s="61"/>
      <c r="FC172" s="61"/>
      <c r="FD172" s="61"/>
      <c r="FE172" s="61"/>
      <c r="FF172" s="61"/>
      <c r="FG172" s="61"/>
      <c r="FH172" s="61"/>
      <c r="FI172" s="61"/>
      <c r="FJ172" s="61"/>
      <c r="FK172" s="61"/>
      <c r="FL172" s="61"/>
      <c r="FM172" s="61"/>
      <c r="FN172" s="61"/>
      <c r="FO172" s="61"/>
      <c r="FP172" s="61"/>
      <c r="FQ172" s="61"/>
      <c r="FR172" s="61"/>
      <c r="FS172" s="61"/>
      <c r="FT172" s="61"/>
      <c r="FU172" s="61"/>
      <c r="FV172" s="61"/>
      <c r="FW172" s="61"/>
      <c r="FX172" s="61"/>
      <c r="FY172" s="61"/>
      <c r="FZ172" s="61"/>
      <c r="GA172" s="61"/>
      <c r="GB172" s="61"/>
      <c r="GC172" s="61"/>
      <c r="GD172" s="61"/>
      <c r="GE172" s="61"/>
      <c r="GF172" s="61"/>
      <c r="GG172" s="61"/>
      <c r="GH172" s="61"/>
      <c r="GI172" s="61"/>
      <c r="GJ172" s="61"/>
      <c r="GK172" s="61"/>
      <c r="GL172" s="61"/>
      <c r="GM172" s="61"/>
      <c r="GN172" s="61"/>
      <c r="GO172" s="61"/>
      <c r="GP172" s="61"/>
      <c r="GQ172" s="61"/>
      <c r="GR172" s="61"/>
      <c r="GS172" s="61"/>
      <c r="GT172" s="61"/>
      <c r="GU172" s="61"/>
      <c r="GV172" s="61"/>
      <c r="GW172" s="61"/>
      <c r="GX172" s="61"/>
      <c r="GY172" s="61"/>
      <c r="GZ172" s="61"/>
      <c r="HA172" s="61"/>
      <c r="HB172" s="61"/>
      <c r="HC172" s="61"/>
      <c r="HD172" s="61"/>
      <c r="HE172" s="61"/>
      <c r="HF172" s="61"/>
      <c r="HG172" s="61"/>
      <c r="HH172" s="61"/>
      <c r="HI172" s="61"/>
      <c r="HJ172" s="61"/>
      <c r="HK172" s="61"/>
      <c r="HL172" s="61"/>
      <c r="HM172" s="61"/>
      <c r="HN172" s="61"/>
      <c r="HO172" s="61"/>
      <c r="HP172" s="61"/>
      <c r="HQ172" s="61"/>
      <c r="HR172" s="61"/>
      <c r="HS172" s="61"/>
      <c r="HT172" s="61"/>
      <c r="HU172" s="61"/>
      <c r="HV172" s="61"/>
      <c r="HW172" s="61"/>
      <c r="HX172" s="61"/>
      <c r="HY172" s="61"/>
      <c r="HZ172" s="61"/>
      <c r="IA172" s="61"/>
      <c r="IB172" s="61"/>
      <c r="IC172" s="61"/>
      <c r="ID172" s="61"/>
      <c r="IE172" s="61"/>
      <c r="IF172" s="61"/>
      <c r="IG172" s="61"/>
      <c r="IH172" s="61"/>
      <c r="II172" s="61"/>
      <c r="IJ172" s="61"/>
      <c r="IK172" s="61"/>
      <c r="IL172" s="61"/>
      <c r="IM172" s="61"/>
      <c r="IN172" s="61"/>
      <c r="IO172" s="61"/>
      <c r="IP172" s="61"/>
      <c r="IQ172" s="61"/>
      <c r="IR172" s="61"/>
      <c r="IS172" s="61"/>
      <c r="IT172" s="61"/>
      <c r="IU172" s="61"/>
      <c r="IV172" s="61"/>
      <c r="IW172" s="61"/>
      <c r="IX172" s="61"/>
      <c r="IY172" s="61"/>
      <c r="IZ172" s="61"/>
      <c r="JA172" s="61"/>
      <c r="JB172" s="61"/>
      <c r="JC172" s="61"/>
      <c r="JD172" s="61"/>
      <c r="JE172" s="61"/>
      <c r="JF172" s="61"/>
      <c r="JG172" s="61"/>
      <c r="JH172" s="61"/>
      <c r="JI172" s="61"/>
      <c r="JJ172" s="61"/>
      <c r="JK172" s="61"/>
      <c r="JL172" s="61"/>
      <c r="JM172" s="61"/>
      <c r="JN172" s="61"/>
      <c r="JO172" s="61"/>
      <c r="JP172" s="61"/>
      <c r="JQ172" s="61"/>
      <c r="JR172" s="61">
        <f t="shared" si="19"/>
        <v>13566479</v>
      </c>
      <c r="JS172" s="61"/>
      <c r="JT172" s="61"/>
      <c r="JU172" s="61">
        <v>13566479</v>
      </c>
      <c r="JV172" s="61"/>
      <c r="JW172" s="61"/>
      <c r="JX172" s="61"/>
      <c r="JY172" s="61"/>
      <c r="JZ172" s="61"/>
      <c r="KA172" s="61"/>
      <c r="KB172" s="61"/>
      <c r="KC172" s="61"/>
      <c r="KD172" s="61"/>
      <c r="KE172" s="61"/>
      <c r="KF172" s="61"/>
      <c r="KG172" s="61"/>
      <c r="KH172" s="61"/>
      <c r="KI172" s="61"/>
      <c r="KJ172" s="61"/>
      <c r="KK172" s="61"/>
      <c r="KL172" s="61"/>
      <c r="KM172" s="61"/>
      <c r="KN172" s="9"/>
      <c r="KO172" s="22"/>
    </row>
    <row r="173" spans="1:301" s="4" customFormat="1" ht="15.75" x14ac:dyDescent="0.25">
      <c r="A173" s="3"/>
      <c r="B173" s="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6"/>
      <c r="AB173" s="66"/>
      <c r="AC173" s="66"/>
      <c r="AD173" s="66"/>
      <c r="AE173" s="66"/>
      <c r="AF173" s="66"/>
      <c r="AG173" s="66"/>
      <c r="AH173" s="66"/>
      <c r="AI173" s="66"/>
      <c r="AJ173" s="66"/>
      <c r="AK173" s="66"/>
      <c r="AL173" s="66"/>
      <c r="AM173" s="66"/>
      <c r="AN173" s="66"/>
      <c r="AO173" s="66"/>
      <c r="AP173" s="66"/>
      <c r="AQ173" s="66"/>
      <c r="AR173" s="66"/>
      <c r="AS173" s="66"/>
      <c r="AT173" s="66"/>
      <c r="AU173" s="66"/>
      <c r="AV173" s="66"/>
      <c r="AW173" s="66"/>
      <c r="AX173" s="66"/>
      <c r="AY173" s="66"/>
      <c r="AZ173" s="66"/>
      <c r="BA173" s="66"/>
      <c r="BB173" s="66"/>
      <c r="BC173" s="66"/>
      <c r="BD173" s="66"/>
      <c r="BE173" s="66"/>
      <c r="BF173" s="66"/>
      <c r="BG173" s="66"/>
      <c r="BH173" s="66"/>
      <c r="BI173" s="66"/>
      <c r="BJ173" s="66"/>
      <c r="BK173" s="66"/>
      <c r="BL173" s="66"/>
      <c r="BM173" s="66"/>
      <c r="BN173" s="66"/>
      <c r="BO173" s="66"/>
      <c r="BP173" s="66"/>
      <c r="BQ173" s="66"/>
      <c r="BR173" s="66"/>
      <c r="BS173" s="66"/>
      <c r="BT173" s="66"/>
      <c r="BU173" s="66"/>
      <c r="BV173" s="66"/>
      <c r="BW173" s="66"/>
      <c r="BX173" s="66"/>
      <c r="BY173" s="66"/>
      <c r="BZ173" s="66"/>
      <c r="CA173" s="66"/>
      <c r="CB173" s="66"/>
      <c r="CC173" s="66"/>
      <c r="CD173" s="66"/>
      <c r="CE173" s="66"/>
      <c r="CF173" s="66"/>
      <c r="CG173" s="66"/>
      <c r="CH173" s="66"/>
      <c r="CI173" s="66"/>
      <c r="CJ173" s="66"/>
      <c r="CK173" s="66"/>
      <c r="CL173" s="66"/>
      <c r="CM173" s="66"/>
      <c r="CN173" s="66"/>
      <c r="CO173" s="66"/>
      <c r="CP173" s="66"/>
      <c r="CQ173" s="66"/>
      <c r="CR173" s="66"/>
      <c r="CS173" s="66"/>
      <c r="CT173" s="66"/>
      <c r="CU173" s="66"/>
      <c r="CV173" s="66"/>
      <c r="CW173" s="66"/>
      <c r="CX173" s="66"/>
      <c r="CY173" s="66"/>
      <c r="CZ173" s="66"/>
      <c r="DA173" s="66"/>
      <c r="DB173" s="66"/>
      <c r="DC173" s="66"/>
      <c r="DD173" s="66"/>
      <c r="DE173" s="66"/>
      <c r="DF173" s="66"/>
      <c r="DG173" s="66"/>
      <c r="DH173" s="66"/>
      <c r="DI173" s="66"/>
      <c r="DJ173" s="66"/>
      <c r="DK173" s="66"/>
      <c r="DL173" s="66"/>
      <c r="DM173" s="66"/>
      <c r="DN173" s="66"/>
      <c r="DO173" s="66"/>
      <c r="DP173" s="66"/>
      <c r="DQ173" s="66"/>
      <c r="DR173" s="66"/>
      <c r="DS173" s="66"/>
      <c r="DT173" s="66"/>
      <c r="DU173" s="66"/>
      <c r="DV173" s="66"/>
      <c r="DW173" s="66"/>
      <c r="DX173" s="66"/>
      <c r="DY173" s="66"/>
      <c r="DZ173" s="66"/>
      <c r="EA173" s="66"/>
      <c r="EB173" s="66"/>
      <c r="EC173" s="66"/>
      <c r="ED173" s="66"/>
      <c r="EE173" s="66"/>
      <c r="EF173" s="66"/>
      <c r="EG173" s="66"/>
      <c r="EH173" s="66"/>
      <c r="EI173" s="66"/>
      <c r="EJ173" s="66"/>
      <c r="EK173" s="66"/>
      <c r="EL173" s="66"/>
      <c r="EM173" s="66"/>
      <c r="EN173" s="66"/>
      <c r="EO173" s="66"/>
      <c r="EP173" s="66"/>
      <c r="EQ173" s="66"/>
      <c r="ER173" s="66"/>
      <c r="ES173" s="66"/>
      <c r="ET173" s="66"/>
      <c r="EU173" s="66"/>
      <c r="EV173" s="66"/>
      <c r="EW173" s="66"/>
      <c r="EX173" s="66"/>
      <c r="EY173" s="66"/>
      <c r="EZ173" s="66"/>
      <c r="FA173" s="66"/>
      <c r="FB173" s="66"/>
      <c r="FC173" s="66"/>
      <c r="FD173" s="66"/>
      <c r="FE173" s="66"/>
      <c r="FF173" s="66"/>
      <c r="FG173" s="66"/>
      <c r="FH173" s="66"/>
      <c r="FI173" s="66"/>
      <c r="FJ173" s="66"/>
      <c r="FK173" s="66"/>
      <c r="FL173" s="66"/>
      <c r="FM173" s="66"/>
      <c r="FN173" s="66"/>
      <c r="FO173" s="66"/>
      <c r="FP173" s="66"/>
      <c r="FQ173" s="66"/>
      <c r="FR173" s="66"/>
      <c r="FS173" s="66"/>
      <c r="FT173" s="66"/>
      <c r="FU173" s="66"/>
      <c r="FV173" s="66"/>
      <c r="FW173" s="66"/>
      <c r="FX173" s="66"/>
      <c r="FY173" s="66"/>
      <c r="FZ173" s="66"/>
      <c r="GA173" s="66"/>
      <c r="GB173" s="66"/>
      <c r="GC173" s="66"/>
      <c r="GD173" s="66"/>
      <c r="GE173" s="66"/>
      <c r="GF173" s="66"/>
      <c r="GG173" s="66"/>
      <c r="GH173" s="66"/>
      <c r="GI173" s="66"/>
      <c r="GJ173" s="66"/>
      <c r="GK173" s="66"/>
      <c r="GL173" s="66"/>
      <c r="GM173" s="66"/>
      <c r="GN173" s="66"/>
      <c r="GO173" s="66"/>
      <c r="GP173" s="66"/>
      <c r="GQ173" s="66"/>
      <c r="GR173" s="66"/>
      <c r="GS173" s="66"/>
      <c r="GT173" s="66"/>
      <c r="GU173" s="66"/>
      <c r="GV173" s="66"/>
      <c r="GW173" s="66"/>
      <c r="GX173" s="66"/>
      <c r="GY173" s="66"/>
      <c r="GZ173" s="66"/>
      <c r="HA173" s="66"/>
      <c r="HB173" s="66"/>
      <c r="HC173" s="66"/>
      <c r="HD173" s="66"/>
      <c r="HE173" s="66"/>
      <c r="HF173" s="66"/>
      <c r="HG173" s="66"/>
      <c r="HH173" s="66"/>
      <c r="HI173" s="66"/>
      <c r="HJ173" s="66"/>
      <c r="HK173" s="66"/>
      <c r="HL173" s="66"/>
      <c r="HM173" s="66"/>
      <c r="HN173" s="66"/>
      <c r="HO173" s="66"/>
      <c r="HP173" s="66"/>
      <c r="HQ173" s="66"/>
      <c r="HR173" s="66"/>
      <c r="HS173" s="66"/>
      <c r="HT173" s="66"/>
      <c r="HU173" s="66"/>
      <c r="HV173" s="66"/>
      <c r="HW173" s="66"/>
      <c r="HX173" s="66"/>
      <c r="HY173" s="66"/>
      <c r="HZ173" s="66"/>
      <c r="IA173" s="66"/>
      <c r="IB173" s="66"/>
      <c r="IC173" s="66"/>
      <c r="ID173" s="66"/>
      <c r="IE173" s="66"/>
      <c r="IF173" s="66"/>
      <c r="IG173" s="66"/>
      <c r="IH173" s="66"/>
      <c r="II173" s="66"/>
      <c r="IJ173" s="66"/>
      <c r="IK173" s="66"/>
      <c r="IL173" s="66"/>
      <c r="IM173" s="66"/>
      <c r="IN173" s="66"/>
      <c r="IO173" s="66"/>
      <c r="IP173" s="66"/>
      <c r="IQ173" s="66"/>
      <c r="IR173" s="66"/>
      <c r="IS173" s="66"/>
      <c r="IT173" s="66"/>
      <c r="IU173" s="66"/>
      <c r="IV173" s="66"/>
      <c r="IW173" s="66"/>
      <c r="IX173" s="66"/>
      <c r="IY173" s="66"/>
      <c r="IZ173" s="66"/>
      <c r="JA173" s="66"/>
      <c r="JB173" s="66"/>
      <c r="JC173" s="66"/>
      <c r="JD173" s="66"/>
      <c r="JE173" s="66"/>
      <c r="JF173" s="66"/>
      <c r="JG173" s="66"/>
      <c r="JH173" s="66"/>
      <c r="JI173" s="66"/>
      <c r="JJ173" s="66"/>
      <c r="JK173" s="66"/>
      <c r="JL173" s="66"/>
      <c r="JM173" s="66"/>
      <c r="JN173" s="66"/>
      <c r="JO173" s="66"/>
      <c r="JP173" s="66"/>
      <c r="JQ173" s="66"/>
      <c r="JR173" s="66"/>
      <c r="JS173" s="66"/>
      <c r="JT173" s="66"/>
      <c r="JU173" s="66"/>
      <c r="JV173" s="66"/>
      <c r="JW173" s="66"/>
      <c r="JX173" s="66"/>
      <c r="JY173" s="66"/>
      <c r="JZ173" s="66"/>
      <c r="KA173" s="66"/>
      <c r="KB173" s="66"/>
      <c r="KC173" s="66"/>
      <c r="KD173" s="66"/>
      <c r="KE173" s="66"/>
      <c r="KF173" s="66"/>
      <c r="KG173" s="66"/>
      <c r="KH173" s="66"/>
      <c r="KI173" s="66"/>
      <c r="KJ173" s="66"/>
      <c r="KK173" s="66"/>
      <c r="KL173" s="66"/>
      <c r="KM173" s="66"/>
      <c r="KN173" s="70"/>
      <c r="KO173"/>
    </row>
  </sheetData>
  <mergeCells count="22">
    <mergeCell ref="GA4:GP4"/>
    <mergeCell ref="A4:A5"/>
    <mergeCell ref="B4:B5"/>
    <mergeCell ref="I4:K4"/>
    <mergeCell ref="L4:N4"/>
    <mergeCell ref="CY4:DL4"/>
    <mergeCell ref="JP4:KN4"/>
    <mergeCell ref="HE4:HT4"/>
    <mergeCell ref="IX4:JG4"/>
    <mergeCell ref="B2:BM2"/>
    <mergeCell ref="O4:Q4"/>
    <mergeCell ref="R4:AT4"/>
    <mergeCell ref="AU4:BL4"/>
    <mergeCell ref="BM4:CF4"/>
    <mergeCell ref="CG4:CX4"/>
    <mergeCell ref="DM4:ED4"/>
    <mergeCell ref="HU4:IH4"/>
    <mergeCell ref="II4:IW4"/>
    <mergeCell ref="GQ4:HD4"/>
    <mergeCell ref="EE4:ER4"/>
    <mergeCell ref="ES4:FJ4"/>
    <mergeCell ref="FK4:FZ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2019-11-21T09:39:47Z</dcterms:modified>
</cp:coreProperties>
</file>