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<sst xmlns="http://schemas.openxmlformats.org/spreadsheetml/2006/main" count="134" uniqueCount="97">
  <si>
    <t xml:space="preserve">Наименование программы </t>
  </si>
  <si>
    <t>Срок реализации программы, годы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</si>
  <si>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</si>
  <si>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2005-2007</t>
  </si>
  <si>
    <t>Областная целевая программа «Социальное развитие села до 2010 года»</t>
  </si>
  <si>
    <t>2005-2010</t>
  </si>
  <si>
    <t>2005-2008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</si>
  <si>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</si>
  <si>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>2007-2011</t>
  </si>
  <si>
    <t xml:space="preserve">Губернаторская целевая программа «Отходы» </t>
  </si>
  <si>
    <t>2006-2007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</si>
  <si>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</si>
  <si>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</si>
  <si>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2003-2007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</si>
  <si>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</si>
  <si>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Областная целевая программа «Молодежь»</t>
  </si>
  <si>
    <t xml:space="preserve">Областная целевая программа «Патриотическое воспитание детей и молодежи Ярославской области» 
</t>
  </si>
  <si>
    <t>2004-2007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</si>
  <si>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</si>
  <si>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2003-2005 и перспек-тивы до 2007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</si>
  <si>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</si>
  <si>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 xml:space="preserve">Губернаторская целевая программа «Государственная поддержка граждан, проживающих на территории Ярославской области, в сфере ипотечного жилищного кредитования» </t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</si>
  <si>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</si>
  <si>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</si>
  <si>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</si>
  <si>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</si>
  <si>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</si>
  <si>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</si>
  <si>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</si>
  <si>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</si>
  <si>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Подпрограмма «Неотложные меры по совершенствованию противотуберкулезной помощи населению области»</t>
  </si>
  <si>
    <t>Подпрограмма «Неотложные меры по противодействию распространению ВИЧ-инфекции в Ярославской области»</t>
  </si>
  <si>
    <t xml:space="preserve">Подпрограмма «Совершенствование службы лучевой диагностики в Ярославской области» 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</si>
  <si>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</si>
  <si>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</si>
  <si>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</si>
  <si>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</si>
  <si>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</si>
  <si>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</si>
  <si>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</si>
  <si>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</si>
  <si>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</si>
  <si>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Областная целевая программа «Модернизация объектов коммунальной инфраструктуры Ярославской области»</t>
  </si>
  <si>
    <t xml:space="preserve">Областная целевая программа «Пожарная безопасность» </t>
  </si>
  <si>
    <t>Губернаторская целевая программа «Профилактика правонарушений в Ярославской области»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</si>
  <si>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</si>
  <si>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</si>
  <si>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>Губернаторская целевая программа «Поддержка учреждений культурно-досуговой сферы Ярославской области»</t>
  </si>
  <si>
    <t>2007-2008</t>
  </si>
  <si>
    <t>Областная целевая программа «Социальная поддержка инвалидов»</t>
  </si>
  <si>
    <t xml:space="preserve">Областная целевая программа социальной поддержки старшего поколения «Забота» 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</si>
  <si>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</si>
  <si>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 xml:space="preserve">Областная целевая программа «Развитие донорского движения и обеспечение инфекционной безопасности продуктов крови в Ярославской области» </t>
  </si>
  <si>
    <t xml:space="preserve">Областная целевая программа государственной поддержки въездного и внутреннего туризма в Ярославской области </t>
  </si>
  <si>
    <t>Подпрограмма «Семья»</t>
  </si>
  <si>
    <t>Подпрограмма «Приемная семья»</t>
  </si>
  <si>
    <t>Подпрограмма «Дети-сироты»</t>
  </si>
  <si>
    <t>Подпрограмма «Дети-инвалиды»</t>
  </si>
  <si>
    <t>Подпрограмма «Одаренные дети»</t>
  </si>
  <si>
    <t xml:space="preserve">Областная целевая программа «Профилактика безнадзорности, правонарушений и защита прав несовершеннолетних»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</si>
  <si>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области» </t>
  </si>
  <si>
    <t>Областная целевая программа «Развитие информатизации Ярославской области»</t>
  </si>
  <si>
    <t xml:space="preserve">Областная целевая программа «Развитие дошкольного образования в  Ярославской области» </t>
  </si>
  <si>
    <t xml:space="preserve">Областная целевая программа «Безопасность образовательных учреждений Ярославской области» </t>
  </si>
  <si>
    <t xml:space="preserve">Областная целевая программа «Повышение безопасности дорожного движения в Ярославской области» </t>
  </si>
  <si>
    <t>2007-2012</t>
  </si>
  <si>
    <t>Областная целевая программа «Обеспечение территорий муниципальных образований Ярославской области градостроительной документацией и правилами землепользования и застройки»</t>
  </si>
  <si>
    <t>2007-2009</t>
  </si>
  <si>
    <t>Губернаторская целевая программа «Отдых, оздоровление и занятость детей»</t>
  </si>
  <si>
    <t>Губернаторская целевая программа совершенствования и развития сети автомобильных дорог общего пользования Ярославской области</t>
  </si>
  <si>
    <t xml:space="preserve">Губернаторская целевая программа «Развитие телекоммуникационных сетей в сельской местности: телефонизация, передача данных, оповещение» </t>
  </si>
  <si>
    <t>Губернаторская целевая программа «Проведение административной реформы в Ярославской области»</t>
  </si>
  <si>
    <t>Областная целевая программа «Совершенствование оказания онкологической помощи населению Ярославской области»</t>
  </si>
  <si>
    <t>Департамент здравоохранения и фармации</t>
  </si>
  <si>
    <t>Департамент строительства</t>
  </si>
  <si>
    <t>Департамент образования</t>
  </si>
  <si>
    <t>субвенция на выплату надбавок мед.персоналу,обслуживающему образовательные учреждения</t>
  </si>
  <si>
    <t>Департамента по физической культуре и спорту</t>
  </si>
  <si>
    <t>АИП</t>
  </si>
  <si>
    <t>Департамент АПК</t>
  </si>
  <si>
    <t xml:space="preserve">Департамент финансов, в том числе: </t>
  </si>
  <si>
    <t xml:space="preserve"> - строительство для нужд отрасли</t>
  </si>
  <si>
    <t xml:space="preserve"> - обеспечение жильем граждан Российской Федерации, проживающих в сельской местности</t>
  </si>
  <si>
    <t xml:space="preserve"> - обеспечение жильем молодых семей и молодых специалистов, проживающих и работающих в сельской местности</t>
  </si>
  <si>
    <t>Областная комплексная целевая программа «Семья и дети»</t>
  </si>
  <si>
    <t xml:space="preserve">Областная целевая программа «Развитие льняного комплекса Ярославской области на 2005-2008 годы» </t>
  </si>
  <si>
    <t>Департамент по делам молодежи</t>
  </si>
  <si>
    <t>Департамент по управлению государственным имуществом</t>
  </si>
  <si>
    <t xml:space="preserve">субвенция </t>
  </si>
  <si>
    <t>Приложение 15</t>
  </si>
  <si>
    <t>№ п/п</t>
  </si>
  <si>
    <t>Исполнено, тыс. руб.</t>
  </si>
  <si>
    <t>к Закону Ярославской области</t>
  </si>
  <si>
    <t xml:space="preserve">2006-2007           и перспек-тивы до 2010 </t>
  </si>
  <si>
    <t xml:space="preserve">     (в рамках финансирования по соответствующим разделам областного бюджета)</t>
  </si>
  <si>
    <t xml:space="preserve">   Исполнение областных целевых программ за 2007 год</t>
  </si>
  <si>
    <t>от 03.07.2008  № 29-з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</si>
</sst>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3" fontId="1" fillId="0" borderId="6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3" fontId="5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zoomScale="75" zoomScaleNormal="75" zoomScaleSheetLayoutView="100" workbookViewId="0" topLeftCell="A1">
      <selection activeCell="A4" sqref="A4:D4"/>
    </sheetView>
  </sheetViews>
  <sheetFormatPr defaultColWidth="9.00390625" defaultRowHeight="12.75" outlineLevelRow="1"/>
  <cols>
    <col min="1" max="1" width="5.875" style="12" customWidth="1"/>
    <col min="2" max="2" width="63.875" style="9" customWidth="1"/>
    <col min="3" max="3" width="13.125" style="9" customWidth="1"/>
    <col min="4" max="4" width="13.75390625" style="6" customWidth="1"/>
    <col min="5" max="16384" width="9.125" style="6" customWidth="1"/>
  </cols>
  <sheetData>
    <row r="1" spans="1:4" s="13" customFormat="1" ht="15.75" outlineLevel="1">
      <c r="A1" s="14"/>
      <c r="B1" s="10"/>
      <c r="C1" s="39" t="s">
        <v>89</v>
      </c>
      <c r="D1" s="39"/>
    </row>
    <row r="2" spans="1:4" s="13" customFormat="1" ht="15.75" outlineLevel="1">
      <c r="A2" s="39" t="s">
        <v>92</v>
      </c>
      <c r="B2" s="39"/>
      <c r="C2" s="39"/>
      <c r="D2" s="39"/>
    </row>
    <row r="3" spans="1:4" s="13" customFormat="1" ht="15.75" outlineLevel="1">
      <c r="A3" s="39" t="s">
        <v>96</v>
      </c>
      <c r="B3" s="39"/>
      <c r="C3" s="39"/>
      <c r="D3" s="39"/>
    </row>
    <row r="4" spans="1:4" ht="35.25" customHeight="1">
      <c r="A4" s="43" t="s">
        <v>95</v>
      </c>
      <c r="B4" s="43"/>
      <c r="C4" s="43"/>
      <c r="D4" s="43"/>
    </row>
    <row r="5" spans="1:4" s="7" customFormat="1" ht="31.5" customHeight="1">
      <c r="A5" s="44" t="s">
        <v>94</v>
      </c>
      <c r="B5" s="44"/>
      <c r="C5" s="44"/>
      <c r="D5" s="44"/>
    </row>
    <row r="6" spans="1:3" s="7" customFormat="1" ht="6.75" customHeight="1">
      <c r="A6" s="3"/>
      <c r="B6" s="4"/>
      <c r="C6" s="4"/>
    </row>
    <row r="7" spans="1:4" s="8" customFormat="1" ht="65.25" customHeight="1">
      <c r="A7" s="16" t="s">
        <v>90</v>
      </c>
      <c r="B7" s="16" t="s">
        <v>0</v>
      </c>
      <c r="C7" s="15" t="s">
        <v>1</v>
      </c>
      <c r="D7" s="16" t="s">
        <v>91</v>
      </c>
    </row>
    <row r="8" spans="1:4" s="1" customFormat="1" ht="48.75" customHeight="1">
      <c r="A8" s="22">
        <v>1</v>
      </c>
      <c r="B8" s="23" t="s">
        <v>2</v>
      </c>
      <c r="C8" s="5" t="s">
        <v>3</v>
      </c>
      <c r="D8" s="24">
        <f>SUM(D9:D13)</f>
        <v>18287</v>
      </c>
    </row>
    <row r="9" spans="1:4" s="1" customFormat="1" ht="19.5" customHeight="1" hidden="1">
      <c r="A9" s="22"/>
      <c r="B9" s="17" t="s">
        <v>88</v>
      </c>
      <c r="C9" s="5"/>
      <c r="D9" s="18">
        <v>4499</v>
      </c>
    </row>
    <row r="10" spans="1:4" s="1" customFormat="1" ht="22.5" customHeight="1" hidden="1">
      <c r="A10" s="22"/>
      <c r="B10" s="17" t="s">
        <v>73</v>
      </c>
      <c r="C10" s="5"/>
      <c r="D10" s="18">
        <v>7619</v>
      </c>
    </row>
    <row r="11" spans="1:4" s="1" customFormat="1" ht="17.25" customHeight="1" hidden="1">
      <c r="A11" s="22"/>
      <c r="B11" s="17" t="s">
        <v>86</v>
      </c>
      <c r="C11" s="5"/>
      <c r="D11" s="18">
        <v>405</v>
      </c>
    </row>
    <row r="12" spans="1:4" s="1" customFormat="1" ht="20.25" customHeight="1" hidden="1">
      <c r="A12" s="22"/>
      <c r="B12" s="17" t="s">
        <v>75</v>
      </c>
      <c r="C12" s="5"/>
      <c r="D12" s="18">
        <v>1370</v>
      </c>
    </row>
    <row r="13" spans="1:4" s="1" customFormat="1" ht="21" customHeight="1" hidden="1">
      <c r="A13" s="22"/>
      <c r="B13" s="17" t="s">
        <v>87</v>
      </c>
      <c r="C13" s="5"/>
      <c r="D13" s="18">
        <v>4394</v>
      </c>
    </row>
    <row r="14" spans="1:4" s="1" customFormat="1" ht="32.25" customHeight="1">
      <c r="A14" s="22">
        <v>2</v>
      </c>
      <c r="B14" s="23" t="s">
        <v>4</v>
      </c>
      <c r="C14" s="5" t="s">
        <v>5</v>
      </c>
      <c r="D14" s="24">
        <f>D15+D16</f>
        <v>112084</v>
      </c>
    </row>
    <row r="15" spans="1:4" s="1" customFormat="1" ht="28.5" customHeight="1" hidden="1">
      <c r="A15" s="22"/>
      <c r="B15" s="19" t="s">
        <v>79</v>
      </c>
      <c r="C15" s="5"/>
      <c r="D15" s="18">
        <v>7598</v>
      </c>
    </row>
    <row r="16" spans="1:4" s="1" customFormat="1" ht="28.5" customHeight="1" hidden="1">
      <c r="A16" s="22"/>
      <c r="B16" s="17" t="s">
        <v>80</v>
      </c>
      <c r="C16" s="5"/>
      <c r="D16" s="18">
        <f>SUM(D17:D19)</f>
        <v>104486</v>
      </c>
    </row>
    <row r="17" spans="1:4" s="1" customFormat="1" ht="28.5" customHeight="1" hidden="1">
      <c r="A17" s="22"/>
      <c r="B17" s="20" t="s">
        <v>81</v>
      </c>
      <c r="C17" s="5"/>
      <c r="D17" s="18">
        <v>90072</v>
      </c>
    </row>
    <row r="18" spans="1:4" s="1" customFormat="1" ht="28.5" customHeight="1" hidden="1">
      <c r="A18" s="22"/>
      <c r="B18" s="17" t="s">
        <v>82</v>
      </c>
      <c r="C18" s="5"/>
      <c r="D18" s="18">
        <v>6838</v>
      </c>
    </row>
    <row r="19" spans="1:4" s="1" customFormat="1" ht="28.5" customHeight="1" hidden="1">
      <c r="A19" s="22"/>
      <c r="B19" s="21" t="s">
        <v>83</v>
      </c>
      <c r="C19" s="5"/>
      <c r="D19" s="18">
        <v>7576</v>
      </c>
    </row>
    <row r="20" spans="1:4" s="1" customFormat="1" ht="34.5" customHeight="1">
      <c r="A20" s="5">
        <v>3</v>
      </c>
      <c r="B20" s="23" t="s">
        <v>85</v>
      </c>
      <c r="C20" s="5" t="s">
        <v>6</v>
      </c>
      <c r="D20" s="24">
        <v>10982</v>
      </c>
    </row>
    <row r="21" spans="1:4" s="1" customFormat="1" ht="51" customHeight="1">
      <c r="A21" s="5">
        <v>4</v>
      </c>
      <c r="B21" s="23" t="s">
        <v>7</v>
      </c>
      <c r="C21" s="5" t="s">
        <v>8</v>
      </c>
      <c r="D21" s="24">
        <v>8179</v>
      </c>
    </row>
    <row r="22" spans="1:4" s="1" customFormat="1" ht="18.75" customHeight="1">
      <c r="A22" s="22">
        <v>5</v>
      </c>
      <c r="B22" s="25" t="s">
        <v>9</v>
      </c>
      <c r="C22" s="5" t="s">
        <v>10</v>
      </c>
      <c r="D22" s="24">
        <v>33361</v>
      </c>
    </row>
    <row r="23" spans="1:4" s="1" customFormat="1" ht="36" customHeight="1">
      <c r="A23" s="5">
        <v>6</v>
      </c>
      <c r="B23" s="23" t="s">
        <v>11</v>
      </c>
      <c r="C23" s="5" t="s">
        <v>10</v>
      </c>
      <c r="D23" s="24">
        <v>3578</v>
      </c>
    </row>
    <row r="24" spans="1:4" s="1" customFormat="1" ht="62.25" customHeight="1">
      <c r="A24" s="45">
        <v>7</v>
      </c>
      <c r="B24" s="23" t="s">
        <v>12</v>
      </c>
      <c r="C24" s="5" t="s">
        <v>13</v>
      </c>
      <c r="D24" s="24">
        <v>957</v>
      </c>
    </row>
    <row r="25" spans="1:4" s="1" customFormat="1" ht="51" customHeight="1">
      <c r="A25" s="47"/>
      <c r="B25" s="23" t="s">
        <v>14</v>
      </c>
      <c r="C25" s="5" t="s">
        <v>13</v>
      </c>
      <c r="D25" s="24">
        <v>957</v>
      </c>
    </row>
    <row r="26" spans="1:4" s="1" customFormat="1" ht="20.25" customHeight="1" collapsed="1">
      <c r="A26" s="5">
        <v>8</v>
      </c>
      <c r="B26" s="23" t="s">
        <v>15</v>
      </c>
      <c r="C26" s="5" t="s">
        <v>10</v>
      </c>
      <c r="D26" s="24">
        <v>15593</v>
      </c>
    </row>
    <row r="27" spans="1:4" s="1" customFormat="1" ht="36" customHeight="1">
      <c r="A27" s="5">
        <v>9</v>
      </c>
      <c r="B27" s="23" t="s">
        <v>16</v>
      </c>
      <c r="C27" s="5" t="s">
        <v>17</v>
      </c>
      <c r="D27" s="24">
        <v>641</v>
      </c>
    </row>
    <row r="28" spans="1:4" s="1" customFormat="1" ht="54" customHeight="1">
      <c r="A28" s="5">
        <v>10</v>
      </c>
      <c r="B28" s="23" t="s">
        <v>18</v>
      </c>
      <c r="C28" s="5" t="s">
        <v>19</v>
      </c>
      <c r="D28" s="24">
        <f>59344</f>
        <v>59344</v>
      </c>
    </row>
    <row r="29" spans="1:4" s="1" customFormat="1" ht="34.5" customHeight="1">
      <c r="A29" s="5">
        <v>11</v>
      </c>
      <c r="B29" s="23" t="s">
        <v>20</v>
      </c>
      <c r="C29" s="5" t="s">
        <v>13</v>
      </c>
      <c r="D29" s="24">
        <v>248845</v>
      </c>
    </row>
    <row r="30" spans="1:4" s="1" customFormat="1" ht="51" customHeight="1">
      <c r="A30" s="5">
        <v>12</v>
      </c>
      <c r="B30" s="23" t="s">
        <v>21</v>
      </c>
      <c r="C30" s="5" t="s">
        <v>10</v>
      </c>
      <c r="D30" s="24">
        <v>31941</v>
      </c>
    </row>
    <row r="31" spans="1:4" s="1" customFormat="1" ht="34.5" customHeight="1">
      <c r="A31" s="26">
        <v>13</v>
      </c>
      <c r="B31" s="23" t="s">
        <v>22</v>
      </c>
      <c r="C31" s="5" t="s">
        <v>10</v>
      </c>
      <c r="D31" s="24">
        <v>1390</v>
      </c>
    </row>
    <row r="32" spans="1:4" s="1" customFormat="1" ht="34.5" customHeight="1">
      <c r="A32" s="5">
        <v>14</v>
      </c>
      <c r="B32" s="23" t="s">
        <v>23</v>
      </c>
      <c r="C32" s="5" t="s">
        <v>10</v>
      </c>
      <c r="D32" s="24">
        <v>52978</v>
      </c>
    </row>
    <row r="33" spans="1:4" s="1" customFormat="1" ht="21" customHeight="1">
      <c r="A33" s="5">
        <v>15</v>
      </c>
      <c r="B33" s="23" t="s">
        <v>24</v>
      </c>
      <c r="C33" s="5" t="s">
        <v>10</v>
      </c>
      <c r="D33" s="24">
        <f>SUM(D34:D37)</f>
        <v>50950</v>
      </c>
    </row>
    <row r="34" spans="1:4" s="1" customFormat="1" ht="15" customHeight="1" hidden="1">
      <c r="A34" s="22"/>
      <c r="B34" s="27" t="s">
        <v>73</v>
      </c>
      <c r="C34" s="5"/>
      <c r="D34" s="24">
        <v>12437</v>
      </c>
    </row>
    <row r="35" spans="1:4" s="1" customFormat="1" ht="20.25" customHeight="1" hidden="1">
      <c r="A35" s="22"/>
      <c r="B35" s="27" t="s">
        <v>75</v>
      </c>
      <c r="C35" s="5"/>
      <c r="D35" s="24">
        <v>538</v>
      </c>
    </row>
    <row r="36" spans="1:4" s="1" customFormat="1" ht="21" customHeight="1" hidden="1">
      <c r="A36" s="22"/>
      <c r="B36" s="27" t="s">
        <v>76</v>
      </c>
      <c r="C36" s="5"/>
      <c r="D36" s="24">
        <v>8908</v>
      </c>
    </row>
    <row r="37" spans="1:4" s="1" customFormat="1" ht="21" customHeight="1" hidden="1">
      <c r="A37" s="22"/>
      <c r="B37" s="27" t="s">
        <v>74</v>
      </c>
      <c r="C37" s="5"/>
      <c r="D37" s="24">
        <v>29067</v>
      </c>
    </row>
    <row r="38" spans="1:4" s="1" customFormat="1" ht="68.25" customHeight="1">
      <c r="A38" s="45">
        <v>16</v>
      </c>
      <c r="B38" s="23" t="s">
        <v>25</v>
      </c>
      <c r="C38" s="5" t="s">
        <v>10</v>
      </c>
      <c r="D38" s="24">
        <f>D39+D40+D43+D44+D45+D46+D47</f>
        <v>171805</v>
      </c>
    </row>
    <row r="39" spans="1:4" s="1" customFormat="1" ht="18" customHeight="1">
      <c r="A39" s="46"/>
      <c r="B39" s="23" t="s">
        <v>26</v>
      </c>
      <c r="C39" s="5"/>
      <c r="D39" s="24">
        <v>24998</v>
      </c>
    </row>
    <row r="40" spans="1:4" s="1" customFormat="1" ht="33.75" customHeight="1">
      <c r="A40" s="46"/>
      <c r="B40" s="23" t="s">
        <v>27</v>
      </c>
      <c r="C40" s="5"/>
      <c r="D40" s="24">
        <f>SUM(D41:D42)</f>
        <v>34294</v>
      </c>
    </row>
    <row r="41" spans="1:4" s="1" customFormat="1" ht="16.5" customHeight="1" hidden="1">
      <c r="A41" s="46"/>
      <c r="B41" s="28" t="s">
        <v>73</v>
      </c>
      <c r="C41" s="5"/>
      <c r="D41" s="24">
        <v>12334</v>
      </c>
    </row>
    <row r="42" spans="1:4" s="1" customFormat="1" ht="20.25" customHeight="1" hidden="1">
      <c r="A42" s="46"/>
      <c r="B42" s="29" t="s">
        <v>74</v>
      </c>
      <c r="C42" s="5"/>
      <c r="D42" s="24">
        <v>21960</v>
      </c>
    </row>
    <row r="43" spans="1:4" s="1" customFormat="1" ht="19.5" customHeight="1">
      <c r="A43" s="46"/>
      <c r="B43" s="23" t="s">
        <v>28</v>
      </c>
      <c r="C43" s="5"/>
      <c r="D43" s="24">
        <v>19597</v>
      </c>
    </row>
    <row r="44" spans="1:4" s="2" customFormat="1" ht="54.75" customHeight="1">
      <c r="A44" s="46"/>
      <c r="B44" s="23" t="s">
        <v>29</v>
      </c>
      <c r="C44" s="5"/>
      <c r="D44" s="24">
        <v>42415</v>
      </c>
    </row>
    <row r="45" spans="1:4" s="2" customFormat="1" ht="31.5" customHeight="1">
      <c r="A45" s="46"/>
      <c r="B45" s="23" t="s">
        <v>30</v>
      </c>
      <c r="C45" s="5"/>
      <c r="D45" s="24">
        <v>11685</v>
      </c>
    </row>
    <row r="46" spans="1:4" s="2" customFormat="1" ht="31.5" customHeight="1">
      <c r="A46" s="46"/>
      <c r="B46" s="23" t="s">
        <v>31</v>
      </c>
      <c r="C46" s="5"/>
      <c r="D46" s="24">
        <v>3851</v>
      </c>
    </row>
    <row r="47" spans="1:4" s="31" customFormat="1" ht="33" customHeight="1">
      <c r="A47" s="47"/>
      <c r="B47" s="25" t="s">
        <v>32</v>
      </c>
      <c r="C47" s="30"/>
      <c r="D47" s="24">
        <v>34965</v>
      </c>
    </row>
    <row r="48" spans="1:4" s="2" customFormat="1" ht="50.25" customHeight="1">
      <c r="A48" s="30">
        <v>17</v>
      </c>
      <c r="B48" s="25" t="s">
        <v>33</v>
      </c>
      <c r="C48" s="5" t="s">
        <v>10</v>
      </c>
      <c r="D48" s="24">
        <v>70810</v>
      </c>
    </row>
    <row r="49" spans="1:4" s="2" customFormat="1" ht="38.25" customHeight="1">
      <c r="A49" s="30">
        <v>18</v>
      </c>
      <c r="B49" s="23" t="s">
        <v>34</v>
      </c>
      <c r="C49" s="5" t="s">
        <v>10</v>
      </c>
      <c r="D49" s="24">
        <f>D50+D51</f>
        <v>202161</v>
      </c>
    </row>
    <row r="50" spans="1:4" s="2" customFormat="1" ht="13.5" customHeight="1" hidden="1">
      <c r="A50" s="32"/>
      <c r="B50" s="27" t="s">
        <v>78</v>
      </c>
      <c r="C50" s="5"/>
      <c r="D50" s="24">
        <v>52128</v>
      </c>
    </row>
    <row r="51" spans="1:4" s="2" customFormat="1" ht="13.5" customHeight="1" hidden="1">
      <c r="A51" s="32"/>
      <c r="B51" s="33" t="s">
        <v>77</v>
      </c>
      <c r="C51" s="5"/>
      <c r="D51" s="24">
        <v>150033</v>
      </c>
    </row>
    <row r="52" spans="1:4" s="2" customFormat="1" ht="50.25" customHeight="1">
      <c r="A52" s="32">
        <v>19</v>
      </c>
      <c r="B52" s="23" t="s">
        <v>35</v>
      </c>
      <c r="C52" s="5" t="s">
        <v>93</v>
      </c>
      <c r="D52" s="24">
        <v>18802</v>
      </c>
    </row>
    <row r="53" spans="1:4" s="2" customFormat="1" ht="21.75" customHeight="1">
      <c r="A53" s="30">
        <v>20</v>
      </c>
      <c r="B53" s="23" t="s">
        <v>36</v>
      </c>
      <c r="C53" s="5" t="s">
        <v>10</v>
      </c>
      <c r="D53" s="24">
        <v>22500</v>
      </c>
    </row>
    <row r="54" spans="1:4" s="2" customFormat="1" ht="24" customHeight="1">
      <c r="A54" s="34">
        <v>21</v>
      </c>
      <c r="B54" s="23" t="s">
        <v>37</v>
      </c>
      <c r="C54" s="5" t="s">
        <v>10</v>
      </c>
      <c r="D54" s="24">
        <v>1000</v>
      </c>
    </row>
    <row r="55" spans="1:4" s="1" customFormat="1" ht="54.75" customHeight="1">
      <c r="A55" s="5">
        <v>22</v>
      </c>
      <c r="B55" s="23" t="s">
        <v>38</v>
      </c>
      <c r="C55" s="5" t="s">
        <v>10</v>
      </c>
      <c r="D55" s="24">
        <v>9293</v>
      </c>
    </row>
    <row r="56" spans="1:4" s="2" customFormat="1" ht="36" customHeight="1">
      <c r="A56" s="30">
        <v>23</v>
      </c>
      <c r="B56" s="23" t="s">
        <v>39</v>
      </c>
      <c r="C56" s="5" t="s">
        <v>10</v>
      </c>
      <c r="D56" s="24">
        <f>2150+12574</f>
        <v>14724</v>
      </c>
    </row>
    <row r="57" spans="1:4" s="2" customFormat="1" ht="32.25" customHeight="1">
      <c r="A57" s="30">
        <v>24</v>
      </c>
      <c r="B57" s="23" t="s">
        <v>40</v>
      </c>
      <c r="C57" s="5" t="s">
        <v>10</v>
      </c>
      <c r="D57" s="24">
        <v>536</v>
      </c>
    </row>
    <row r="58" spans="1:4" s="1" customFormat="1" ht="39" customHeight="1" collapsed="1">
      <c r="A58" s="5">
        <v>25</v>
      </c>
      <c r="B58" s="23" t="s">
        <v>41</v>
      </c>
      <c r="C58" s="5" t="s">
        <v>10</v>
      </c>
      <c r="D58" s="24">
        <v>445</v>
      </c>
    </row>
    <row r="59" spans="1:4" s="1" customFormat="1" ht="34.5" customHeight="1">
      <c r="A59" s="26">
        <v>26</v>
      </c>
      <c r="B59" s="25" t="s">
        <v>42</v>
      </c>
      <c r="C59" s="5" t="s">
        <v>10</v>
      </c>
      <c r="D59" s="24">
        <v>427988</v>
      </c>
    </row>
    <row r="60" spans="1:4" s="1" customFormat="1" ht="21.75" customHeight="1">
      <c r="A60" s="26">
        <v>27</v>
      </c>
      <c r="B60" s="23" t="s">
        <v>43</v>
      </c>
      <c r="C60" s="5" t="s">
        <v>10</v>
      </c>
      <c r="D60" s="24">
        <v>8874</v>
      </c>
    </row>
    <row r="61" spans="1:4" s="1" customFormat="1" ht="36.75" customHeight="1">
      <c r="A61" s="5">
        <v>28</v>
      </c>
      <c r="B61" s="23" t="s">
        <v>44</v>
      </c>
      <c r="C61" s="5" t="s">
        <v>10</v>
      </c>
      <c r="D61" s="24">
        <f>579.5+4900.5</f>
        <v>5480</v>
      </c>
    </row>
    <row r="62" spans="1:4" s="1" customFormat="1" ht="81" customHeight="1">
      <c r="A62" s="30">
        <v>29</v>
      </c>
      <c r="B62" s="25" t="s">
        <v>45</v>
      </c>
      <c r="C62" s="5" t="s">
        <v>10</v>
      </c>
      <c r="D62" s="24">
        <v>252</v>
      </c>
    </row>
    <row r="63" spans="1:4" s="1" customFormat="1" ht="48.75" customHeight="1">
      <c r="A63" s="30">
        <v>30</v>
      </c>
      <c r="B63" s="23" t="s">
        <v>46</v>
      </c>
      <c r="C63" s="5" t="s">
        <v>10</v>
      </c>
      <c r="D63" s="24">
        <v>4034</v>
      </c>
    </row>
    <row r="64" spans="1:4" s="31" customFormat="1" ht="31.5" hidden="1">
      <c r="A64" s="30">
        <v>34</v>
      </c>
      <c r="B64" s="25" t="s">
        <v>44</v>
      </c>
      <c r="C64" s="30" t="s">
        <v>10</v>
      </c>
      <c r="D64" s="24"/>
    </row>
    <row r="65" spans="1:4" s="31" customFormat="1" ht="33.75" customHeight="1">
      <c r="A65" s="30">
        <v>31</v>
      </c>
      <c r="B65" s="25" t="s">
        <v>47</v>
      </c>
      <c r="C65" s="30" t="s">
        <v>48</v>
      </c>
      <c r="D65" s="24">
        <v>27370</v>
      </c>
    </row>
    <row r="66" spans="1:4" s="31" customFormat="1" ht="22.5" customHeight="1">
      <c r="A66" s="30">
        <v>32</v>
      </c>
      <c r="B66" s="25" t="s">
        <v>49</v>
      </c>
      <c r="C66" s="30">
        <v>2007</v>
      </c>
      <c r="D66" s="24">
        <v>5326</v>
      </c>
    </row>
    <row r="67" spans="1:4" s="31" customFormat="1" ht="36.75" customHeight="1">
      <c r="A67" s="30">
        <v>33</v>
      </c>
      <c r="B67" s="25" t="s">
        <v>50</v>
      </c>
      <c r="C67" s="30">
        <v>2007</v>
      </c>
      <c r="D67" s="24">
        <v>14759</v>
      </c>
    </row>
    <row r="68" spans="1:4" s="31" customFormat="1" ht="35.25" customHeight="1">
      <c r="A68" s="30">
        <v>34</v>
      </c>
      <c r="B68" s="25" t="s">
        <v>51</v>
      </c>
      <c r="C68" s="30" t="s">
        <v>48</v>
      </c>
      <c r="D68" s="24">
        <v>7326</v>
      </c>
    </row>
    <row r="69" spans="1:4" s="31" customFormat="1" ht="46.5" customHeight="1">
      <c r="A69" s="30">
        <v>35</v>
      </c>
      <c r="B69" s="25" t="s">
        <v>52</v>
      </c>
      <c r="C69" s="30">
        <v>2007</v>
      </c>
      <c r="D69" s="24">
        <v>12160</v>
      </c>
    </row>
    <row r="70" spans="1:4" s="31" customFormat="1" ht="34.5" customHeight="1">
      <c r="A70" s="30">
        <v>36</v>
      </c>
      <c r="B70" s="25" t="s">
        <v>53</v>
      </c>
      <c r="C70" s="30" t="s">
        <v>48</v>
      </c>
      <c r="D70" s="24">
        <v>7998</v>
      </c>
    </row>
    <row r="71" spans="1:4" s="31" customFormat="1" ht="21" customHeight="1">
      <c r="A71" s="40">
        <v>37</v>
      </c>
      <c r="B71" s="25" t="s">
        <v>84</v>
      </c>
      <c r="C71" s="30" t="s">
        <v>48</v>
      </c>
      <c r="D71" s="24">
        <f>SUM(D72:D76)</f>
        <v>56192</v>
      </c>
    </row>
    <row r="72" spans="1:4" s="31" customFormat="1" ht="15.75">
      <c r="A72" s="41"/>
      <c r="B72" s="23" t="s">
        <v>54</v>
      </c>
      <c r="C72" s="35"/>
      <c r="D72" s="24">
        <v>34236</v>
      </c>
    </row>
    <row r="73" spans="1:4" s="31" customFormat="1" ht="15.75">
      <c r="A73" s="41"/>
      <c r="B73" s="23" t="s">
        <v>55</v>
      </c>
      <c r="C73" s="30"/>
      <c r="D73" s="24">
        <v>3978</v>
      </c>
    </row>
    <row r="74" spans="1:4" s="31" customFormat="1" ht="15.75">
      <c r="A74" s="41"/>
      <c r="B74" s="23" t="s">
        <v>56</v>
      </c>
      <c r="C74" s="30"/>
      <c r="D74" s="24">
        <v>1411</v>
      </c>
    </row>
    <row r="75" spans="1:4" s="31" customFormat="1" ht="15.75">
      <c r="A75" s="41"/>
      <c r="B75" s="23" t="s">
        <v>57</v>
      </c>
      <c r="C75" s="30"/>
      <c r="D75" s="24">
        <v>9086</v>
      </c>
    </row>
    <row r="76" spans="1:4" s="31" customFormat="1" ht="15.75">
      <c r="A76" s="42"/>
      <c r="B76" s="23" t="s">
        <v>58</v>
      </c>
      <c r="C76" s="30"/>
      <c r="D76" s="24">
        <v>7481</v>
      </c>
    </row>
    <row r="77" spans="1:4" s="31" customFormat="1" ht="36.75" customHeight="1">
      <c r="A77" s="30">
        <v>38</v>
      </c>
      <c r="B77" s="25" t="s">
        <v>59</v>
      </c>
      <c r="C77" s="30" t="s">
        <v>48</v>
      </c>
      <c r="D77" s="24">
        <v>3225</v>
      </c>
    </row>
    <row r="78" spans="1:4" s="31" customFormat="1" ht="48.75" customHeight="1">
      <c r="A78" s="30">
        <v>39</v>
      </c>
      <c r="B78" s="25" t="s">
        <v>60</v>
      </c>
      <c r="C78" s="30" t="s">
        <v>48</v>
      </c>
      <c r="D78" s="24">
        <v>10239</v>
      </c>
    </row>
    <row r="79" spans="1:4" s="31" customFormat="1" ht="31.5" customHeight="1">
      <c r="A79" s="30">
        <v>40</v>
      </c>
      <c r="B79" s="25" t="s">
        <v>61</v>
      </c>
      <c r="C79" s="30">
        <v>2007</v>
      </c>
      <c r="D79" s="24">
        <f>8160+3837</f>
        <v>11997</v>
      </c>
    </row>
    <row r="80" spans="1:4" s="31" customFormat="1" ht="37.5" customHeight="1">
      <c r="A80" s="30">
        <v>41</v>
      </c>
      <c r="B80" s="25" t="s">
        <v>62</v>
      </c>
      <c r="C80" s="30" t="s">
        <v>48</v>
      </c>
      <c r="D80" s="24">
        <f>10705+45497</f>
        <v>56202</v>
      </c>
    </row>
    <row r="81" spans="1:4" s="31" customFormat="1" ht="36" customHeight="1">
      <c r="A81" s="34">
        <v>42</v>
      </c>
      <c r="B81" s="25" t="s">
        <v>63</v>
      </c>
      <c r="C81" s="30">
        <v>2007</v>
      </c>
      <c r="D81" s="24">
        <f>58472-441</f>
        <v>58031</v>
      </c>
    </row>
    <row r="82" spans="1:4" s="36" customFormat="1" ht="32.25" customHeight="1">
      <c r="A82" s="30">
        <v>43</v>
      </c>
      <c r="B82" s="25" t="s">
        <v>64</v>
      </c>
      <c r="C82" s="30" t="s">
        <v>65</v>
      </c>
      <c r="D82" s="24">
        <f>4605+21</f>
        <v>4626</v>
      </c>
    </row>
    <row r="83" spans="1:4" s="36" customFormat="1" ht="64.5" customHeight="1">
      <c r="A83" s="30">
        <v>44</v>
      </c>
      <c r="B83" s="25" t="s">
        <v>66</v>
      </c>
      <c r="C83" s="30" t="s">
        <v>67</v>
      </c>
      <c r="D83" s="24">
        <v>11309</v>
      </c>
    </row>
    <row r="84" spans="1:4" s="36" customFormat="1" ht="32.25" customHeight="1">
      <c r="A84" s="30">
        <v>45</v>
      </c>
      <c r="B84" s="25" t="s">
        <v>68</v>
      </c>
      <c r="C84" s="30" t="s">
        <v>48</v>
      </c>
      <c r="D84" s="24">
        <f>64774</f>
        <v>64774</v>
      </c>
    </row>
    <row r="85" spans="1:4" s="36" customFormat="1" ht="46.5" customHeight="1">
      <c r="A85" s="30">
        <v>46</v>
      </c>
      <c r="B85" s="25" t="s">
        <v>69</v>
      </c>
      <c r="C85" s="30">
        <v>2007</v>
      </c>
      <c r="D85" s="24">
        <v>114942</v>
      </c>
    </row>
    <row r="86" spans="1:4" s="36" customFormat="1" ht="49.5" customHeight="1">
      <c r="A86" s="30">
        <v>47</v>
      </c>
      <c r="B86" s="25" t="s">
        <v>70</v>
      </c>
      <c r="C86" s="30">
        <v>2007</v>
      </c>
      <c r="D86" s="24">
        <v>32449</v>
      </c>
    </row>
    <row r="87" spans="1:4" s="36" customFormat="1" ht="38.25" customHeight="1">
      <c r="A87" s="34">
        <v>48</v>
      </c>
      <c r="B87" s="37" t="s">
        <v>71</v>
      </c>
      <c r="C87" s="38" t="s">
        <v>48</v>
      </c>
      <c r="D87" s="24">
        <v>4968</v>
      </c>
    </row>
    <row r="88" spans="1:4" s="1" customFormat="1" ht="37.5" customHeight="1">
      <c r="A88" s="5">
        <v>49</v>
      </c>
      <c r="B88" s="25" t="s">
        <v>72</v>
      </c>
      <c r="C88" s="5" t="s">
        <v>67</v>
      </c>
      <c r="D88" s="24">
        <f>116030</f>
        <v>116030</v>
      </c>
    </row>
    <row r="89" ht="12.75" hidden="1">
      <c r="D89" s="11">
        <f>D88+D87+D86+D85+D84+D83+D82+D81+D80+D79+D78+D77+D71+D70+D69+D68+D67+D66+D65+D63+D62+D61+D60+D59+D58+D57+D56+D55+D54+D53+D52+D49+D48+D38+D33+D32+D31+D30+D29+D28+D27+D26+D24+D23+D22+D21+D20+D14+D8</f>
        <v>2227737</v>
      </c>
    </row>
  </sheetData>
  <mergeCells count="8">
    <mergeCell ref="C1:D1"/>
    <mergeCell ref="A2:D2"/>
    <mergeCell ref="A3:D3"/>
    <mergeCell ref="A71:A76"/>
    <mergeCell ref="A4:D4"/>
    <mergeCell ref="A5:D5"/>
    <mergeCell ref="A38:A47"/>
    <mergeCell ref="A24:A25"/>
  </mergeCells>
  <printOptions horizontalCentered="1"/>
  <pageMargins left="1.3779527559055118" right="0.5905511811023623" top="0.7874015748031497" bottom="0.3937007874015748" header="0.3937007874015748" footer="0.11811023622047245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Исаева Н.В.</dc:creator>
  <cp:keywords/>
  <dc:description/>
  <cp:lastModifiedBy> </cp:lastModifiedBy>
  <cp:lastPrinted>2008-06-19T10:06:09Z</cp:lastPrinted>
  <dcterms:created xsi:type="dcterms:W3CDTF">2007-05-15T05:35:09Z</dcterms:created>
  <dcterms:modified xsi:type="dcterms:W3CDTF">2008-07-08T06:08:34Z</dcterms:modified>
  <cp:category/>
  <cp:version/>
  <cp:contentType/>
  <cp:contentStatus/>
</cp:coreProperties>
</file>