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80" windowHeight="8340" activeTab="0"/>
  </bookViews>
  <sheets>
    <sheet name="Лист1" sheetId="1" r:id="rId1"/>
    <sheet name="Лист2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<sst xmlns="http://schemas.openxmlformats.org/spreadsheetml/2006/main" count="43" uniqueCount="36">
  <si>
    <t>Курсовая разница</t>
  </si>
  <si>
    <t>Изменение долга без учета курсовой разницы (гр.7-гр.2-гр.6)</t>
  </si>
  <si>
    <t>Изменение долга с учетом курсовой разницы (гр.7-гр.2)</t>
  </si>
  <si>
    <t>Кредиты коммерческих банков</t>
  </si>
  <si>
    <t>Рассчитаны проценты до конца действия договоров</t>
  </si>
  <si>
    <t>Примечание:</t>
  </si>
  <si>
    <t xml:space="preserve">Привлечено </t>
  </si>
  <si>
    <t xml:space="preserve">Погашено </t>
  </si>
  <si>
    <t xml:space="preserve">Списано </t>
  </si>
  <si>
    <t>Ценные бумаги (облигации)**</t>
  </si>
  <si>
    <t>Бюджетные  кредиты*</t>
  </si>
  <si>
    <t>Отчет</t>
  </si>
  <si>
    <t>о состоянии государственного долга</t>
  </si>
  <si>
    <t>Итого собственный долг</t>
  </si>
  <si>
    <t xml:space="preserve">Всего долг по гарантиям </t>
  </si>
  <si>
    <t>Всего государственный долг</t>
  </si>
  <si>
    <t xml:space="preserve">Гарантии </t>
  </si>
  <si>
    <t>(тыс. руб.)</t>
  </si>
  <si>
    <t>Итого по гарантиям  с учетом фактически начисленных процентов и пеней</t>
  </si>
  <si>
    <t xml:space="preserve">  за 2007 год</t>
  </si>
  <si>
    <t>Остаток на 01.01.2007</t>
  </si>
  <si>
    <t>Остаток на 01.01.2008 (гр.2+гр.3-гр.4-гр.5+гр.6)</t>
  </si>
  <si>
    <t>Переведено в бюджетные кредиты</t>
  </si>
  <si>
    <t>Остаток на 01.01.2008 (гр.2+гр.3-гр.4+гр.5+гр.6)</t>
  </si>
  <si>
    <t>***</t>
  </si>
  <si>
    <t xml:space="preserve"> *  Курс на 31.12.2006: EUR=34,6965 руб.</t>
  </si>
  <si>
    <t>Приложение 11</t>
  </si>
  <si>
    <r>
      <t>Получено кредитов в счет ранее предоставленных гарантий  (начисленные и рассчитанные проценты</t>
    </r>
    <r>
      <rPr>
        <sz val="10"/>
        <rFont val="Times New Roman"/>
        <family val="1"/>
      </rPr>
      <t>)</t>
    </r>
  </si>
  <si>
    <t>Проценты и пени</t>
  </si>
  <si>
    <t>Основной долг</t>
  </si>
  <si>
    <t>***Погашено заемщиком</t>
  </si>
  <si>
    <t xml:space="preserve">     Курс на 31.12.2007:EUR=35,9332 руб.</t>
  </si>
  <si>
    <t>** Сумма  долга указана по номиналу. По графе "Погашено" включен дисконт в сумме 8 085 тыс. руб., который по бухгалтерскому учету отражен в расходах на обслуживание долга, по графе 7 дисконт - 43 418 тыс. руб.</t>
  </si>
  <si>
    <t>к Закону Ярославской области</t>
  </si>
  <si>
    <t>В том числе списано (проценты и пени)</t>
  </si>
  <si>
    <t>от 03.07.2008  № 29-з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</si>
</sst>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#,##0.0000"/>
  </numFmts>
  <fonts count="8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i/>
      <sz val="12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/>
    </xf>
    <xf numFmtId="0" fontId="2" fillId="0" borderId="1" xfId="0" applyFont="1" applyBorder="1" applyAlignment="1">
      <alignment horizontal="right"/>
    </xf>
    <xf numFmtId="0" fontId="3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3" fontId="2" fillId="0" borderId="1" xfId="0" applyNumberFormat="1" applyFont="1" applyBorder="1" applyAlignment="1">
      <alignment/>
    </xf>
    <xf numFmtId="3" fontId="3" fillId="0" borderId="1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wrapText="1"/>
    </xf>
    <xf numFmtId="3" fontId="3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7" fillId="0" borderId="0" xfId="0" applyFont="1" applyBorder="1" applyAlignment="1">
      <alignment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vertical="justify" wrapText="1"/>
    </xf>
    <xf numFmtId="0" fontId="2" fillId="0" borderId="2" xfId="0" applyFont="1" applyBorder="1" applyAlignment="1">
      <alignment/>
    </xf>
    <xf numFmtId="0" fontId="2" fillId="0" borderId="2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2" fillId="0" borderId="3" xfId="0" applyNumberFormat="1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3" xfId="0" applyFont="1" applyBorder="1" applyAlignment="1">
      <alignment/>
    </xf>
    <xf numFmtId="0" fontId="3" fillId="0" borderId="2" xfId="0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horizontal="left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right"/>
    </xf>
    <xf numFmtId="0" fontId="3" fillId="0" borderId="3" xfId="0" applyFont="1" applyBorder="1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ikitina\Local%20Settings\Temporary%20Internet%20Files\OLKC5\&#1086;&#1090;&#1095;&#1077;&#1090;%20&#1085;&#1072;%20&#1076;&#1091;&#1084;&#1091;%20(&#1086;&#1089;&#1085;%20)%20&#1079;&#1072;%20%202007%20&#1075;&#1086;&#10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0">
        <row r="16">
          <cell r="B16">
            <v>6615047</v>
          </cell>
          <cell r="C16">
            <v>5500000</v>
          </cell>
          <cell r="D16">
            <v>3511508</v>
          </cell>
          <cell r="E16">
            <v>0</v>
          </cell>
          <cell r="F16">
            <v>29780</v>
          </cell>
          <cell r="G16">
            <v>8633319</v>
          </cell>
          <cell r="H16">
            <v>1988492</v>
          </cell>
          <cell r="I16">
            <v>2018272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view="pageBreakPreview" zoomScale="60" workbookViewId="0" topLeftCell="A1">
      <selection activeCell="F4" sqref="F4"/>
    </sheetView>
  </sheetViews>
  <sheetFormatPr defaultColWidth="9.00390625" defaultRowHeight="12.75"/>
  <cols>
    <col min="1" max="1" width="30.875" style="2" customWidth="1"/>
    <col min="2" max="2" width="11.125" style="2" customWidth="1"/>
    <col min="3" max="3" width="13.125" style="2" customWidth="1"/>
    <col min="4" max="4" width="12.125" style="2" customWidth="1"/>
    <col min="5" max="5" width="9.375" style="2" customWidth="1"/>
    <col min="6" max="6" width="9.75390625" style="2" customWidth="1"/>
    <col min="7" max="8" width="15.25390625" style="2" customWidth="1"/>
    <col min="9" max="9" width="11.625" style="2" customWidth="1"/>
    <col min="10" max="16384" width="9.125" style="2" customWidth="1"/>
  </cols>
  <sheetData>
    <row r="1" spans="6:9" ht="15.75">
      <c r="F1" s="32" t="s">
        <v>26</v>
      </c>
      <c r="G1" s="32"/>
      <c r="H1" s="32"/>
      <c r="I1" s="32"/>
    </row>
    <row r="2" spans="6:9" ht="15.75">
      <c r="F2" s="32" t="s">
        <v>33</v>
      </c>
      <c r="G2" s="32"/>
      <c r="H2" s="32"/>
      <c r="I2" s="32"/>
    </row>
    <row r="3" spans="6:9" ht="15.75">
      <c r="F3" s="32" t="s">
        <v>35</v>
      </c>
      <c r="G3" s="32"/>
      <c r="H3" s="32"/>
      <c r="I3" s="32"/>
    </row>
    <row r="4" spans="6:9" ht="15.75">
      <c r="F4" s="1"/>
      <c r="G4" s="1"/>
      <c r="H4" s="1"/>
      <c r="I4" s="1"/>
    </row>
    <row r="6" spans="1:9" s="15" customFormat="1" ht="18.75">
      <c r="A6" s="31" t="s">
        <v>11</v>
      </c>
      <c r="B6" s="31"/>
      <c r="C6" s="31"/>
      <c r="D6" s="31"/>
      <c r="E6" s="31"/>
      <c r="F6" s="31"/>
      <c r="G6" s="31"/>
      <c r="H6" s="31"/>
      <c r="I6" s="31"/>
    </row>
    <row r="7" spans="1:9" ht="18.75" customHeight="1">
      <c r="A7" s="31" t="s">
        <v>12</v>
      </c>
      <c r="B7" s="31"/>
      <c r="C7" s="31"/>
      <c r="D7" s="31"/>
      <c r="E7" s="31"/>
      <c r="F7" s="31"/>
      <c r="G7" s="31"/>
      <c r="H7" s="31"/>
      <c r="I7" s="31"/>
    </row>
    <row r="8" spans="1:9" ht="18.75" customHeight="1">
      <c r="A8" s="31" t="s">
        <v>19</v>
      </c>
      <c r="B8" s="31"/>
      <c r="C8" s="31"/>
      <c r="D8" s="31"/>
      <c r="E8" s="31"/>
      <c r="F8" s="31"/>
      <c r="G8" s="31"/>
      <c r="H8" s="31"/>
      <c r="I8" s="31"/>
    </row>
    <row r="9" spans="1:9" ht="18.75" customHeight="1">
      <c r="A9" s="14"/>
      <c r="B9" s="14"/>
      <c r="C9" s="14"/>
      <c r="D9" s="14"/>
      <c r="E9" s="14"/>
      <c r="F9" s="14"/>
      <c r="G9" s="14"/>
      <c r="H9" s="14"/>
      <c r="I9" s="14"/>
    </row>
    <row r="10" spans="8:9" ht="15.75">
      <c r="H10" s="30" t="s">
        <v>17</v>
      </c>
      <c r="I10" s="30"/>
    </row>
    <row r="11" spans="1:9" ht="96" customHeight="1">
      <c r="A11" s="3"/>
      <c r="B11" s="4" t="s">
        <v>20</v>
      </c>
      <c r="C11" s="4" t="s">
        <v>6</v>
      </c>
      <c r="D11" s="4" t="s">
        <v>7</v>
      </c>
      <c r="E11" s="4" t="s">
        <v>8</v>
      </c>
      <c r="F11" s="4" t="s">
        <v>0</v>
      </c>
      <c r="G11" s="4" t="s">
        <v>21</v>
      </c>
      <c r="H11" s="4" t="s">
        <v>1</v>
      </c>
      <c r="I11" s="4" t="s">
        <v>2</v>
      </c>
    </row>
    <row r="12" spans="1:9" ht="15.75" customHeight="1">
      <c r="A12" s="12">
        <v>1</v>
      </c>
      <c r="B12" s="4">
        <v>2</v>
      </c>
      <c r="C12" s="4">
        <v>3</v>
      </c>
      <c r="D12" s="4">
        <v>4</v>
      </c>
      <c r="E12" s="4">
        <v>5</v>
      </c>
      <c r="F12" s="4">
        <v>6</v>
      </c>
      <c r="G12" s="4">
        <v>7</v>
      </c>
      <c r="H12" s="4">
        <v>8</v>
      </c>
      <c r="I12" s="4">
        <v>9</v>
      </c>
    </row>
    <row r="13" spans="1:9" ht="21.75" customHeight="1">
      <c r="A13" s="3" t="s">
        <v>3</v>
      </c>
      <c r="B13" s="9">
        <v>1400000</v>
      </c>
      <c r="C13" s="9">
        <v>2000000</v>
      </c>
      <c r="D13" s="9">
        <v>2400000</v>
      </c>
      <c r="E13" s="3">
        <v>0</v>
      </c>
      <c r="F13" s="3">
        <v>0</v>
      </c>
      <c r="G13" s="9">
        <f>B13+C13-D13</f>
        <v>1000000</v>
      </c>
      <c r="H13" s="9">
        <f>G13-B13-F13</f>
        <v>-400000</v>
      </c>
      <c r="I13" s="9">
        <f>G13-B13</f>
        <v>-400000</v>
      </c>
    </row>
    <row r="14" spans="1:9" ht="21" customHeight="1">
      <c r="A14" s="3" t="s">
        <v>10</v>
      </c>
      <c r="B14" s="9">
        <v>1045057</v>
      </c>
      <c r="C14" s="6"/>
      <c r="D14" s="9">
        <v>191605</v>
      </c>
      <c r="E14" s="3">
        <v>0</v>
      </c>
      <c r="F14" s="9">
        <v>29780</v>
      </c>
      <c r="G14" s="9">
        <f>B14+C14-D14-E14+F14</f>
        <v>883232</v>
      </c>
      <c r="H14" s="9">
        <f>G14-B14-F14</f>
        <v>-191605</v>
      </c>
      <c r="I14" s="9">
        <f>G14-B14</f>
        <v>-161825</v>
      </c>
    </row>
    <row r="15" spans="1:9" ht="21" customHeight="1">
      <c r="A15" s="3" t="s">
        <v>9</v>
      </c>
      <c r="B15" s="9">
        <v>4169990</v>
      </c>
      <c r="C15" s="9">
        <v>3500000</v>
      </c>
      <c r="D15" s="9">
        <v>919903</v>
      </c>
      <c r="E15" s="3">
        <v>0</v>
      </c>
      <c r="F15" s="3">
        <v>0</v>
      </c>
      <c r="G15" s="9">
        <f>B15+C15-D15-E15+F15</f>
        <v>6750087</v>
      </c>
      <c r="H15" s="9">
        <f>G15-B15-F15</f>
        <v>2580097</v>
      </c>
      <c r="I15" s="9">
        <f>G15-B15</f>
        <v>2580097</v>
      </c>
    </row>
    <row r="16" spans="1:9" ht="27" customHeight="1">
      <c r="A16" s="5" t="s">
        <v>13</v>
      </c>
      <c r="B16" s="10">
        <f>SUM(B13:B15)</f>
        <v>6615047</v>
      </c>
      <c r="C16" s="10">
        <f aca="true" t="shared" si="0" ref="C16:I16">SUM(C13:C15)</f>
        <v>5500000</v>
      </c>
      <c r="D16" s="10">
        <f t="shared" si="0"/>
        <v>3511508</v>
      </c>
      <c r="E16" s="10">
        <f t="shared" si="0"/>
        <v>0</v>
      </c>
      <c r="F16" s="10">
        <f t="shared" si="0"/>
        <v>29780</v>
      </c>
      <c r="G16" s="10">
        <f>SUM(G13:G15)</f>
        <v>8633319</v>
      </c>
      <c r="H16" s="10">
        <f t="shared" si="0"/>
        <v>1988492</v>
      </c>
      <c r="I16" s="10">
        <f t="shared" si="0"/>
        <v>2018272</v>
      </c>
    </row>
  </sheetData>
  <mergeCells count="7">
    <mergeCell ref="H10:I10"/>
    <mergeCell ref="A7:I7"/>
    <mergeCell ref="A8:I8"/>
    <mergeCell ref="F1:I1"/>
    <mergeCell ref="F2:I2"/>
    <mergeCell ref="A6:I6"/>
    <mergeCell ref="F3:I3"/>
  </mergeCells>
  <printOptions horizontalCentered="1"/>
  <pageMargins left="1.1811023622047245" right="0.5905511811023623" top="0.7874015748031497" bottom="0.7874015748031497" header="0.31496062992125984" footer="0.5118110236220472"/>
  <pageSetup horizontalDpi="600" verticalDpi="600" orientation="landscape" paperSize="9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17"/>
  <sheetViews>
    <sheetView workbookViewId="0" topLeftCell="A1">
      <selection activeCell="B7" sqref="B7"/>
    </sheetView>
  </sheetViews>
  <sheetFormatPr defaultColWidth="9.00390625" defaultRowHeight="12.75"/>
  <cols>
    <col min="1" max="1" width="30.75390625" style="2" customWidth="1"/>
    <col min="2" max="2" width="12.125" style="2" customWidth="1"/>
    <col min="3" max="3" width="17.875" style="2" customWidth="1"/>
    <col min="4" max="4" width="7.00390625" style="2" customWidth="1"/>
    <col min="5" max="5" width="4.00390625" style="2" customWidth="1"/>
    <col min="6" max="6" width="12.625" style="2" customWidth="1"/>
    <col min="7" max="7" width="9.75390625" style="2" customWidth="1"/>
    <col min="8" max="8" width="11.00390625" style="2" customWidth="1"/>
    <col min="9" max="9" width="11.75390625" style="2" customWidth="1"/>
    <col min="10" max="10" width="12.125" style="2" customWidth="1"/>
    <col min="11" max="11" width="10.125" style="2" bestFit="1" customWidth="1"/>
    <col min="12" max="16384" width="9.125" style="2" customWidth="1"/>
  </cols>
  <sheetData>
    <row r="1" spans="1:10" ht="134.25" customHeight="1">
      <c r="A1" s="4"/>
      <c r="B1" s="4" t="s">
        <v>20</v>
      </c>
      <c r="C1" s="4" t="s">
        <v>27</v>
      </c>
      <c r="D1" s="35" t="s">
        <v>7</v>
      </c>
      <c r="E1" s="36"/>
      <c r="F1" s="4" t="s">
        <v>22</v>
      </c>
      <c r="G1" s="4" t="s">
        <v>0</v>
      </c>
      <c r="H1" s="4" t="s">
        <v>23</v>
      </c>
      <c r="I1" s="4" t="s">
        <v>1</v>
      </c>
      <c r="J1" s="4" t="s">
        <v>2</v>
      </c>
    </row>
    <row r="2" spans="1:10" ht="15.75" customHeight="1">
      <c r="A2" s="4">
        <v>1</v>
      </c>
      <c r="B2" s="4">
        <v>2</v>
      </c>
      <c r="C2" s="4">
        <v>3</v>
      </c>
      <c r="D2" s="35">
        <v>4</v>
      </c>
      <c r="E2" s="36"/>
      <c r="F2" s="4">
        <v>5</v>
      </c>
      <c r="G2" s="4">
        <v>6</v>
      </c>
      <c r="H2" s="4">
        <v>7</v>
      </c>
      <c r="I2" s="4">
        <v>8</v>
      </c>
      <c r="J2" s="4">
        <v>9</v>
      </c>
    </row>
    <row r="3" spans="1:10" ht="17.25" customHeight="1">
      <c r="A3" s="5" t="s">
        <v>16</v>
      </c>
      <c r="B3" s="3"/>
      <c r="C3" s="23"/>
      <c r="D3" s="23"/>
      <c r="E3" s="28"/>
      <c r="F3" s="25"/>
      <c r="G3" s="3"/>
      <c r="H3" s="3"/>
      <c r="I3" s="3"/>
      <c r="J3" s="3"/>
    </row>
    <row r="4" spans="1:10" ht="18" customHeight="1">
      <c r="A4" s="6" t="s">
        <v>29</v>
      </c>
      <c r="B4" s="3">
        <v>440</v>
      </c>
      <c r="C4" s="24"/>
      <c r="D4" s="24">
        <v>440</v>
      </c>
      <c r="E4" s="25" t="s">
        <v>24</v>
      </c>
      <c r="F4" s="26"/>
      <c r="G4" s="3"/>
      <c r="H4" s="3">
        <f>B4-D4</f>
        <v>0</v>
      </c>
      <c r="I4" s="3">
        <f>H4-B4-G4</f>
        <v>-440</v>
      </c>
      <c r="J4" s="3">
        <f>H4-B4</f>
        <v>-440</v>
      </c>
    </row>
    <row r="5" spans="1:10" ht="30.75" customHeight="1">
      <c r="A5" s="6" t="s">
        <v>28</v>
      </c>
      <c r="B5" s="3">
        <v>0</v>
      </c>
      <c r="C5" s="23"/>
      <c r="D5" s="24"/>
      <c r="E5" s="25"/>
      <c r="F5" s="27"/>
      <c r="G5" s="3"/>
      <c r="H5" s="3">
        <v>0</v>
      </c>
      <c r="I5" s="3">
        <f>H5-B5-G5</f>
        <v>0</v>
      </c>
      <c r="J5" s="3">
        <f>H5-B5</f>
        <v>0</v>
      </c>
    </row>
    <row r="6" spans="1:10" ht="63.75" customHeight="1">
      <c r="A6" s="7" t="s">
        <v>18</v>
      </c>
      <c r="B6" s="3">
        <f>B4+B5</f>
        <v>440</v>
      </c>
      <c r="C6" s="23"/>
      <c r="D6" s="24">
        <f>D5+D4</f>
        <v>440</v>
      </c>
      <c r="E6" s="25" t="s">
        <v>24</v>
      </c>
      <c r="F6" s="28"/>
      <c r="G6" s="3">
        <f>G5+G4</f>
        <v>0</v>
      </c>
      <c r="H6" s="3">
        <f>H5+H4</f>
        <v>0</v>
      </c>
      <c r="I6" s="3">
        <f>H6-B6-G6</f>
        <v>-440</v>
      </c>
      <c r="J6" s="3">
        <f>H6-B6</f>
        <v>-440</v>
      </c>
    </row>
    <row r="7" spans="1:10" ht="30" customHeight="1">
      <c r="A7" s="8" t="s">
        <v>34</v>
      </c>
      <c r="B7" s="3"/>
      <c r="C7" s="3"/>
      <c r="D7" s="24"/>
      <c r="E7" s="25"/>
      <c r="F7" s="3"/>
      <c r="G7" s="3"/>
      <c r="H7" s="3"/>
      <c r="I7" s="3"/>
      <c r="J7" s="3"/>
    </row>
    <row r="8" spans="1:10" ht="31.5">
      <c r="A8" s="8" t="s">
        <v>4</v>
      </c>
      <c r="B8" s="3">
        <v>0</v>
      </c>
      <c r="C8" s="3">
        <v>0</v>
      </c>
      <c r="D8" s="24">
        <v>0</v>
      </c>
      <c r="E8" s="25"/>
      <c r="F8" s="3">
        <v>0</v>
      </c>
      <c r="G8" s="3">
        <v>0</v>
      </c>
      <c r="H8" s="3">
        <v>0</v>
      </c>
      <c r="I8" s="3">
        <f>H8-B8-G8</f>
        <v>0</v>
      </c>
      <c r="J8" s="3">
        <f>H8-B8</f>
        <v>0</v>
      </c>
    </row>
    <row r="9" spans="1:10" s="16" customFormat="1" ht="15.75">
      <c r="A9" s="7" t="s">
        <v>14</v>
      </c>
      <c r="B9" s="5">
        <f>B6+B8</f>
        <v>440</v>
      </c>
      <c r="C9" s="5">
        <f>C6+C8</f>
        <v>0</v>
      </c>
      <c r="D9" s="29">
        <f>D8+D6</f>
        <v>440</v>
      </c>
      <c r="E9" s="25" t="s">
        <v>24</v>
      </c>
      <c r="F9" s="5"/>
      <c r="G9" s="5">
        <f>G8+G6</f>
        <v>0</v>
      </c>
      <c r="H9" s="5">
        <f>H8+H6</f>
        <v>0</v>
      </c>
      <c r="I9" s="5">
        <f>H9-B9-G9</f>
        <v>-440</v>
      </c>
      <c r="J9" s="5">
        <f>H9-B9</f>
        <v>-440</v>
      </c>
    </row>
    <row r="10" spans="1:11" ht="20.25" customHeight="1">
      <c r="A10" s="17" t="s">
        <v>15</v>
      </c>
      <c r="B10" s="10">
        <f>B9+'[1]Лист1'!B16</f>
        <v>6615487</v>
      </c>
      <c r="C10" s="10">
        <f>C9+'[1]Лист1'!C16</f>
        <v>5500000</v>
      </c>
      <c r="D10" s="37">
        <f>D9+'[1]Лист1'!D16+'[1]Лист1'!E16</f>
        <v>3511948</v>
      </c>
      <c r="E10" s="38"/>
      <c r="F10" s="5">
        <v>0</v>
      </c>
      <c r="G10" s="10">
        <f>G9+'[1]Лист1'!F16</f>
        <v>29780</v>
      </c>
      <c r="H10" s="10">
        <f>H9+'[1]Лист1'!G16</f>
        <v>8633319</v>
      </c>
      <c r="I10" s="10">
        <f>I9+'[1]Лист1'!H16</f>
        <v>1988052</v>
      </c>
      <c r="J10" s="10">
        <f>J9+'[1]Лист1'!I16</f>
        <v>2017832</v>
      </c>
      <c r="K10" s="11"/>
    </row>
    <row r="11" spans="1:11" ht="15.75" customHeight="1">
      <c r="A11" s="20" t="s">
        <v>5</v>
      </c>
      <c r="B11" s="18"/>
      <c r="C11" s="18"/>
      <c r="D11" s="18"/>
      <c r="E11" s="18"/>
      <c r="F11" s="19"/>
      <c r="G11" s="18"/>
      <c r="H11" s="18"/>
      <c r="I11" s="18"/>
      <c r="J11" s="18"/>
      <c r="K11" s="11"/>
    </row>
    <row r="12" spans="1:5" ht="18" customHeight="1">
      <c r="A12" s="33" t="s">
        <v>25</v>
      </c>
      <c r="B12" s="33"/>
      <c r="C12" s="33"/>
      <c r="E12" s="1"/>
    </row>
    <row r="13" spans="1:3" ht="18" customHeight="1">
      <c r="A13" s="13" t="s">
        <v>31</v>
      </c>
      <c r="B13" s="13"/>
      <c r="C13" s="13"/>
    </row>
    <row r="14" spans="1:10" ht="30" customHeight="1">
      <c r="A14" s="34" t="s">
        <v>32</v>
      </c>
      <c r="B14" s="34"/>
      <c r="C14" s="34"/>
      <c r="D14" s="34"/>
      <c r="E14" s="34"/>
      <c r="F14" s="34"/>
      <c r="G14" s="34"/>
      <c r="H14" s="34"/>
      <c r="I14" s="34"/>
      <c r="J14" s="34"/>
    </row>
    <row r="15" spans="1:10" ht="16.5" customHeight="1">
      <c r="A15" s="21" t="s">
        <v>30</v>
      </c>
      <c r="B15" s="21"/>
      <c r="C15" s="21"/>
      <c r="D15" s="21"/>
      <c r="E15" s="21"/>
      <c r="F15" s="21"/>
      <c r="G15" s="21"/>
      <c r="H15" s="21"/>
      <c r="I15" s="21"/>
      <c r="J15" s="21"/>
    </row>
    <row r="16" spans="1:10" ht="15" customHeight="1">
      <c r="A16" s="22"/>
      <c r="B16" s="22"/>
      <c r="C16" s="22"/>
      <c r="D16" s="22"/>
      <c r="E16" s="22"/>
      <c r="F16" s="22"/>
      <c r="G16" s="22"/>
      <c r="H16" s="22"/>
      <c r="I16" s="22"/>
      <c r="J16" s="22"/>
    </row>
    <row r="17" spans="1:10" ht="15.75" customHeight="1">
      <c r="A17" s="21"/>
      <c r="B17" s="21"/>
      <c r="C17" s="21"/>
      <c r="D17" s="21"/>
      <c r="E17" s="21"/>
      <c r="F17" s="21"/>
      <c r="G17" s="21"/>
      <c r="H17" s="21"/>
      <c r="I17" s="21"/>
      <c r="J17" s="21"/>
    </row>
  </sheetData>
  <mergeCells count="5">
    <mergeCell ref="A12:C12"/>
    <mergeCell ref="A14:J14"/>
    <mergeCell ref="D1:E1"/>
    <mergeCell ref="D2:E2"/>
    <mergeCell ref="D10:E10"/>
  </mergeCells>
  <printOptions horizontalCentered="1"/>
  <pageMargins left="1.1811023622047245" right="0.5905511811023623" top="0.7874015748031497" bottom="0.7874015748031497" header="0.31496062992125984" footer="0.5118110236220472"/>
  <pageSetup horizontalDpi="600" verticalDpi="600" orientation="landscape" paperSize="9" r:id="rId1"/>
  <headerFooter alignWithMargins="0">
    <oddHeader>&amp;C2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Nikitina</dc:creator>
  <cp:keywords/>
  <dc:description/>
  <cp:lastModifiedBy> </cp:lastModifiedBy>
  <cp:lastPrinted>2008-06-25T07:23:38Z</cp:lastPrinted>
  <dcterms:created xsi:type="dcterms:W3CDTF">2004-04-02T05:30:37Z</dcterms:created>
  <dcterms:modified xsi:type="dcterms:W3CDTF">2008-07-08T06:07:47Z</dcterms:modified>
  <cp:category/>
  <cp:version/>
  <cp:contentType/>
  <cp:contentStatus/>
</cp:coreProperties>
</file>